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<sst xmlns="http://schemas.openxmlformats.org/spreadsheetml/2006/main" count="168" uniqueCount="126">
  <si>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</si>
  <si>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</si>
  <si>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</si>
  <si>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</si>
  <si>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</si>
  <si>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</si>
  <si>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</si>
  <si>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</si>
  <si>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</si>
  <si>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</si>
  <si>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</si>
  <si>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</si>
  <si>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</si>
  <si>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</si>
  <si>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</si>
  <si>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</si>
  <si>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</si>
  <si>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</si>
  <si>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</si>
  <si>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</si>
  <si>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</si>
  <si>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</si>
  <si>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</si>
  <si>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</si>
  <si>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</si>
  <si>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</si>
  <si>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</si>
  <si>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</si>
  <si>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</si>
  <si>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</si>
  <si>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</si>
  <si>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</si>
  <si>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</si>
  <si>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</si>
  <si>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</si>
  <si>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</si>
  <si>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</si>
  <si>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</si>
  <si>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</si>
  <si>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</si>
  <si>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</si>
  <si>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</si>
  <si>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</si>
  <si>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</si>
  <si>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</si>
  <si>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</si>
  <si>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</si>
  <si>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</si>
  <si>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</si>
  <si>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</si>
  <si>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</si>
  <si>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</si>
  <si>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</si>
  <si>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</si>
  <si>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</si>
  <si>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</si>
  <si>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</si>
  <si>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</si>
  <si>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</si>
  <si>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</si>
  <si>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</si>
  <si>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</si>
  <si>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</si>
  <si>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</si>
  <si>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</si>
  <si>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</si>
  <si>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</si>
  <si>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</si>
  <si>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</si>
  <si>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</si>
  <si>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</si>
  <si>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</si>
  <si>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</si>
  <si>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</si>
  <si>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</si>
  <si>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</si>
  <si>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</si>
  <si>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</si>
  <si>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</si>
  <si>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</si>
  <si>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</si>
  <si>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</si>
  <si>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</si>
  <si>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</si>
  <si>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</si>
  <si>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</si>
  <si>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</si>
  <si>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</si>
  <si>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</si>
  <si>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</si>
  <si>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</si>
  <si>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</si>
  <si>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</si>
  <si>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</si>
  <si>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</si>
  <si>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</si>
  <si>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</si>
  <si>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</si>
  <si>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</si>
  <si>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</si>
  <si>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</si>
  <si>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</si>
  <si>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</si>
  <si>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</si>
  <si>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</si>
  <si>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</si>
  <si>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</si>
  <si>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</si>
  <si>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</si>
  <si>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</si>
  <si>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</si>
  <si>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</si>
  <si>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</si>
  <si>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</si>
  <si>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перше півріччя 2020 року</t>
  </si>
  <si>
    <t>Вінницький апеляційний суд</t>
  </si>
  <si>
    <t>21050. м. Вінниця. вул. Соборна 6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</si>
  <si>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</si>
  <si>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</si>
  <si>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</si>
  <si>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І.М. Стадник</t>
  </si>
  <si>
    <t>В.Г. Джадан</t>
  </si>
  <si>
    <t>(0432) 59-21-69</t>
  </si>
  <si>
    <t>(0432) 52-45-59</t>
  </si>
  <si>
    <t>inbox@vna.court.gov.ua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</si>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</sst>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9" fontId="0" fillId="0" borderId="0" applyFont="0" applyFill="0" applyBorder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7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7" fillId="0" borderId="14" xfId="95" applyNumberFormat="1" applyFont="1" applyFill="1" applyBorder="1" applyAlignment="1" applyProtection="1">
      <alignment horizontal="center"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4" fillId="0" borderId="15" xfId="95" applyNumberFormat="1" applyFont="1" applyFill="1" applyBorder="1" applyAlignment="1" applyProtection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7" fillId="0" borderId="17" xfId="95" applyNumberFormat="1" applyFont="1" applyFill="1" applyBorder="1" applyAlignment="1" applyProtection="1">
      <alignment/>
      <protection/>
    </xf>
    <xf numFmtId="0" fontId="7" fillId="0" borderId="18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8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5" applyFont="1" applyBorder="1">
      <alignment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15" xfId="95" applyFont="1" applyBorder="1">
      <alignment/>
      <protection/>
    </xf>
    <xf numFmtId="0" fontId="19" fillId="0" borderId="17" xfId="95" applyNumberFormat="1" applyFont="1" applyFill="1" applyBorder="1" applyAlignment="1" applyProtection="1">
      <alignment/>
      <protection/>
    </xf>
    <xf numFmtId="0" fontId="19" fillId="0" borderId="18" xfId="95" applyNumberFormat="1" applyFont="1" applyFill="1" applyBorder="1" applyAlignment="1" applyProtection="1">
      <alignment/>
      <protection/>
    </xf>
    <xf numFmtId="0" fontId="1" fillId="0" borderId="16" xfId="95" applyFont="1" applyBorder="1">
      <alignment/>
      <protection/>
    </xf>
    <xf numFmtId="0" fontId="1" fillId="0" borderId="21" xfId="95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4" xfId="96" applyNumberFormat="1" applyFont="1" applyFill="1" applyBorder="1" applyAlignment="1">
      <alignment horizontal="center" vertical="center" wrapText="1"/>
      <protection/>
    </xf>
    <xf numFmtId="0" fontId="42" fillId="0" borderId="14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3" fontId="40" fillId="0" borderId="14" xfId="0" applyNumberFormat="1" applyFont="1" applyBorder="1" applyAlignment="1">
      <alignment horizontal="right" vertical="center"/>
    </xf>
    <xf numFmtId="3" fontId="40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0" fillId="0" borderId="0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4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60" fillId="0" borderId="0" xfId="0" applyNumberFormat="1" applyFont="1" applyAlignment="1">
      <alignment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9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6" fillId="0" borderId="27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40" fillId="0" borderId="27" xfId="0" applyNumberFormat="1" applyFont="1" applyBorder="1" applyAlignment="1">
      <alignment horizontal="left" vertical="center" wrapText="1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4" fillId="0" borderId="16" xfId="95" applyNumberFormat="1" applyFont="1" applyFill="1" applyBorder="1" applyAlignment="1" applyProtection="1">
      <alignment horizontal="left" wrapText="1"/>
      <protection/>
    </xf>
    <xf numFmtId="0" fontId="14" fillId="0" borderId="0" xfId="95" applyNumberFormat="1" applyFont="1" applyFill="1" applyBorder="1" applyAlignment="1" applyProtection="1">
      <alignment horizontal="left" wrapText="1"/>
      <protection/>
    </xf>
    <xf numFmtId="0" fontId="14" fillId="0" borderId="21" xfId="95" applyNumberFormat="1" applyFont="1" applyFill="1" applyBorder="1" applyAlignment="1" applyProtection="1">
      <alignment horizontal="left" wrapText="1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4" fillId="0" borderId="15" xfId="95" applyNumberFormat="1" applyFont="1" applyFill="1" applyBorder="1" applyAlignment="1" applyProtection="1">
      <alignment horizontal="center" wrapText="1"/>
      <protection/>
    </xf>
    <xf numFmtId="0" fontId="13" fillId="0" borderId="0" xfId="95" applyNumberFormat="1" applyFont="1" applyFill="1" applyBorder="1" applyAlignment="1" applyProtection="1">
      <alignment horizontal="center"/>
      <protection/>
    </xf>
    <xf numFmtId="0" fontId="7" fillId="0" borderId="27" xfId="95" applyNumberFormat="1" applyFont="1" applyFill="1" applyBorder="1" applyAlignment="1" applyProtection="1">
      <alignment horizontal="center"/>
      <protection/>
    </xf>
    <xf numFmtId="0" fontId="7" fillId="0" borderId="28" xfId="95" applyNumberFormat="1" applyFont="1" applyFill="1" applyBorder="1" applyAlignment="1" applyProtection="1">
      <alignment horizontal="center"/>
      <protection/>
    </xf>
    <xf numFmtId="0" fontId="7" fillId="0" borderId="26" xfId="95" applyNumberFormat="1" applyFont="1" applyFill="1" applyBorder="1" applyAlignment="1" applyProtection="1">
      <alignment horizontal="center"/>
      <protection/>
    </xf>
    <xf numFmtId="0" fontId="18" fillId="0" borderId="16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40" fillId="0" borderId="28" xfId="0" applyNumberFormat="1" applyFont="1" applyBorder="1" applyAlignment="1">
      <alignment horizontal="left" vertical="center" wrapText="1"/>
    </xf>
    <xf numFmtId="0" fontId="40" fillId="0" borderId="26" xfId="0" applyNumberFormat="1" applyFont="1" applyBorder="1" applyAlignment="1">
      <alignment horizontal="left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8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19" xfId="104" applyNumberFormat="1" applyFont="1" applyBorder="1" applyAlignment="1">
      <alignment horizontal="center" vertical="center" wrapText="1"/>
    </xf>
    <xf numFmtId="0" fontId="7" fillId="0" borderId="20" xfId="104" applyNumberFormat="1" applyFont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39" fillId="0" borderId="27" xfId="0" applyNumberFormat="1" applyFont="1" applyBorder="1" applyAlignment="1">
      <alignment horizontal="left" vertical="center" wrapText="1"/>
    </xf>
    <xf numFmtId="0" fontId="39" fillId="0" borderId="28" xfId="0" applyNumberFormat="1" applyFont="1" applyBorder="1" applyAlignment="1">
      <alignment horizontal="left" vertical="center" wrapText="1"/>
    </xf>
    <xf numFmtId="0" fontId="39" fillId="0" borderId="26" xfId="0" applyNumberFormat="1" applyFont="1" applyBorder="1" applyAlignment="1">
      <alignment horizontal="left" vertical="center" wrapText="1"/>
    </xf>
    <xf numFmtId="0" fontId="7" fillId="0" borderId="25" xfId="0" applyNumberFormat="1" applyFont="1" applyFill="1" applyBorder="1" applyAlignment="1" applyProtection="1">
      <alignment horizontal="center" vertical="center" textRotation="90"/>
      <protection/>
    </xf>
    <xf numFmtId="0" fontId="7" fillId="0" borderId="15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7" xfId="104" applyNumberFormat="1" applyFont="1" applyFill="1" applyBorder="1" applyAlignment="1" applyProtection="1">
      <alignment horizontal="left" vertical="center" wrapText="1"/>
      <protection/>
    </xf>
    <xf numFmtId="0" fontId="7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7" xfId="0" applyNumberFormat="1" applyFont="1" applyBorder="1" applyAlignment="1">
      <alignment horizontal="left" vertical="center" wrapText="1"/>
    </xf>
    <xf numFmtId="0" fontId="37" fillId="0" borderId="28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16" fillId="0" borderId="27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7" fillId="0" borderId="25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5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Fill="1" applyBorder="1" applyAlignment="1" applyProtection="1">
      <alignment horizontal="center" vertical="center" textRotation="90" wrapText="1"/>
      <protection/>
    </xf>
    <xf numFmtId="0" fontId="40" fillId="0" borderId="25" xfId="0" applyNumberFormat="1" applyFont="1" applyBorder="1" applyAlignment="1">
      <alignment horizontal="center" vertical="center" textRotation="90"/>
    </xf>
    <xf numFmtId="0" fontId="40" fillId="0" borderId="15" xfId="0" applyNumberFormat="1" applyFont="1" applyBorder="1" applyAlignment="1">
      <alignment horizontal="center" vertical="center" textRotation="90"/>
    </xf>
    <xf numFmtId="0" fontId="40" fillId="0" borderId="23" xfId="0" applyNumberFormat="1" applyFont="1" applyBorder="1" applyAlignment="1">
      <alignment horizontal="center" vertical="center" textRotation="90"/>
    </xf>
    <xf numFmtId="0" fontId="39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7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49" fontId="41" fillId="0" borderId="17" xfId="96" applyNumberFormat="1" applyFont="1" applyFill="1" applyBorder="1" applyAlignment="1">
      <alignment horizontal="center" vertical="center" wrapText="1"/>
      <protection/>
    </xf>
    <xf numFmtId="49" fontId="41" fillId="0" borderId="18" xfId="96" applyNumberFormat="1" applyFont="1" applyFill="1" applyBorder="1" applyAlignment="1">
      <alignment horizontal="center" vertical="center" wrapText="1"/>
      <protection/>
    </xf>
    <xf numFmtId="49" fontId="41" fillId="0" borderId="24" xfId="96" applyNumberFormat="1" applyFont="1" applyFill="1" applyBorder="1" applyAlignment="1">
      <alignment horizontal="center" vertical="center" wrapText="1"/>
      <protection/>
    </xf>
    <xf numFmtId="49" fontId="41" fillId="0" borderId="22" xfId="96" applyNumberFormat="1" applyFont="1" applyFill="1" applyBorder="1" applyAlignment="1">
      <alignment horizontal="center" vertical="center" wrapText="1"/>
      <protection/>
    </xf>
    <xf numFmtId="49" fontId="41" fillId="0" borderId="19" xfId="96" applyNumberFormat="1" applyFont="1" applyFill="1" applyBorder="1" applyAlignment="1">
      <alignment horizontal="center" vertical="center" wrapText="1"/>
      <protection/>
    </xf>
    <xf numFmtId="49" fontId="41" fillId="0" borderId="20" xfId="96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 applyProtection="1">
      <alignment horizontal="left" vertical="center" wrapText="1"/>
      <protection/>
    </xf>
    <xf numFmtId="0" fontId="40" fillId="0" borderId="27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center" vertical="center" textRotation="90" wrapText="1"/>
      <protection/>
    </xf>
    <xf numFmtId="0" fontId="7" fillId="0" borderId="15" xfId="0" applyFont="1" applyBorder="1" applyAlignment="1" applyProtection="1">
      <alignment horizontal="center" vertical="center" textRotation="90" wrapText="1"/>
      <protection/>
    </xf>
    <xf numFmtId="0" fontId="16" fillId="0" borderId="27" xfId="0" applyFont="1" applyFill="1" applyBorder="1" applyAlignment="1" applyProtection="1">
      <alignment horizontal="left" vertical="center" wrapText="1"/>
      <protection/>
    </xf>
    <xf numFmtId="0" fontId="16" fillId="0" borderId="28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" fillId="0" borderId="27" xfId="95" applyNumberFormat="1" applyFont="1" applyFill="1" applyBorder="1" applyAlignment="1" applyProtection="1">
      <alignment horizontal="left" vertical="center" wrapText="1"/>
      <protection/>
    </xf>
    <xf numFmtId="0" fontId="1" fillId="0" borderId="28" xfId="95" applyNumberFormat="1" applyFont="1" applyFill="1" applyBorder="1" applyAlignment="1" applyProtection="1">
      <alignment horizontal="left" vertical="center" wrapText="1"/>
      <protection/>
    </xf>
    <xf numFmtId="0" fontId="1" fillId="0" borderId="26" xfId="95" applyNumberFormat="1" applyFont="1" applyFill="1" applyBorder="1" applyAlignment="1" applyProtection="1">
      <alignment horizontal="left" vertical="center" wrapText="1"/>
      <protection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9" fillId="0" borderId="27" xfId="95" applyNumberFormat="1" applyFont="1" applyFill="1" applyBorder="1" applyAlignment="1" applyProtection="1">
      <alignment horizontal="left" vertical="center" wrapText="1"/>
      <protection/>
    </xf>
    <xf numFmtId="0" fontId="9" fillId="0" borderId="28" xfId="95" applyNumberFormat="1" applyFont="1" applyFill="1" applyBorder="1" applyAlignment="1" applyProtection="1">
      <alignment horizontal="left" vertical="center" wrapText="1"/>
      <protection/>
    </xf>
    <xf numFmtId="0" fontId="9" fillId="0" borderId="26" xfId="95" applyNumberFormat="1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center" vertical="center" textRotation="90" wrapText="1"/>
      <protection/>
    </xf>
    <xf numFmtId="0" fontId="7" fillId="0" borderId="15" xfId="0" applyFont="1" applyFill="1" applyBorder="1" applyAlignment="1" applyProtection="1">
      <alignment horizontal="center" vertical="center" textRotation="90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6" fillId="0" borderId="28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 indent="2"/>
    </xf>
    <xf numFmtId="0" fontId="1" fillId="0" borderId="28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center" vertical="top" wrapText="1"/>
    </xf>
    <xf numFmtId="0" fontId="1" fillId="0" borderId="19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Percent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9" t="s">
        <v>49</v>
      </c>
      <c r="C3" s="109"/>
      <c r="D3" s="109"/>
      <c r="E3" s="109"/>
      <c r="F3" s="109"/>
      <c r="G3" s="109"/>
      <c r="H3" s="109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3" t="s">
        <v>114</v>
      </c>
      <c r="C5" s="103"/>
      <c r="D5" s="103"/>
      <c r="E5" s="103"/>
      <c r="F5" s="103"/>
      <c r="G5" s="103"/>
      <c r="H5" s="103"/>
    </row>
    <row r="6" spans="2:8" ht="18.75" customHeight="1">
      <c r="B6" s="15"/>
      <c r="C6" s="103"/>
      <c r="D6" s="103"/>
      <c r="E6" s="103"/>
      <c r="F6" s="103"/>
      <c r="G6" s="103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10" t="s">
        <v>9</v>
      </c>
      <c r="C12" s="111"/>
      <c r="D12" s="112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100" t="s">
        <v>85</v>
      </c>
      <c r="C14" s="101"/>
      <c r="D14" s="102"/>
      <c r="E14" s="108" t="s">
        <v>48</v>
      </c>
      <c r="F14" s="23"/>
      <c r="G14" s="19"/>
    </row>
    <row r="15" spans="1:7" ht="12.75" customHeight="1">
      <c r="A15" s="29"/>
      <c r="B15" s="100"/>
      <c r="C15" s="101"/>
      <c r="D15" s="102"/>
      <c r="E15" s="108"/>
      <c r="G15" s="20" t="s">
        <v>11</v>
      </c>
    </row>
    <row r="16" spans="1:8" ht="12.75" customHeight="1">
      <c r="A16" s="29"/>
      <c r="B16" s="100"/>
      <c r="C16" s="101"/>
      <c r="D16" s="102"/>
      <c r="E16" s="108"/>
      <c r="F16" s="104" t="s">
        <v>12</v>
      </c>
      <c r="G16" s="104"/>
      <c r="H16" s="104"/>
    </row>
    <row r="17" spans="1:8" ht="12.75" customHeight="1">
      <c r="A17" s="29"/>
      <c r="B17" s="100"/>
      <c r="C17" s="101"/>
      <c r="D17" s="102"/>
      <c r="E17" s="108"/>
      <c r="F17" s="105" t="s">
        <v>95</v>
      </c>
      <c r="G17" s="106"/>
      <c r="H17" s="106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100"/>
      <c r="C19" s="101"/>
      <c r="D19" s="102"/>
      <c r="E19" s="108"/>
      <c r="F19" s="107"/>
      <c r="G19" s="107"/>
      <c r="H19" s="107"/>
    </row>
    <row r="20" spans="1:8" ht="12.75" customHeight="1">
      <c r="A20" s="29"/>
      <c r="B20" s="100"/>
      <c r="C20" s="101"/>
      <c r="D20" s="102"/>
      <c r="E20" s="108"/>
      <c r="F20" s="104"/>
      <c r="G20" s="104"/>
      <c r="H20" s="104"/>
    </row>
    <row r="21" spans="1:8" ht="12.75" customHeight="1">
      <c r="A21" s="29"/>
      <c r="B21" s="100"/>
      <c r="C21" s="101"/>
      <c r="D21" s="102"/>
      <c r="E21" s="108"/>
      <c r="F21" s="104"/>
      <c r="G21" s="104"/>
      <c r="H21" s="104"/>
    </row>
    <row r="22" spans="1:8" ht="12.75" customHeight="1">
      <c r="A22" s="29"/>
      <c r="B22" s="100"/>
      <c r="C22" s="101"/>
      <c r="D22" s="102"/>
      <c r="E22" s="108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6" t="s">
        <v>14</v>
      </c>
      <c r="C36" s="117"/>
      <c r="D36" s="123" t="s">
        <v>115</v>
      </c>
      <c r="E36" s="123"/>
      <c r="F36" s="123"/>
      <c r="G36" s="123"/>
      <c r="H36" s="124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21" t="s">
        <v>116</v>
      </c>
      <c r="E38" s="121"/>
      <c r="F38" s="121"/>
      <c r="G38" s="121"/>
      <c r="H38" s="122"/>
      <c r="I38" s="23"/>
    </row>
    <row r="39" spans="1:9" ht="12.75" customHeight="1">
      <c r="A39" s="29"/>
      <c r="B39" s="22"/>
      <c r="C39" s="23"/>
      <c r="D39" s="121"/>
      <c r="E39" s="121"/>
      <c r="F39" s="121"/>
      <c r="G39" s="121"/>
      <c r="H39" s="122"/>
      <c r="I39" s="23"/>
    </row>
    <row r="40" spans="1:8" ht="12.75" customHeight="1">
      <c r="A40" s="29"/>
      <c r="B40" s="118"/>
      <c r="C40" s="119"/>
      <c r="D40" s="119"/>
      <c r="E40" s="119"/>
      <c r="F40" s="119"/>
      <c r="G40" s="119"/>
      <c r="H40" s="120"/>
    </row>
    <row r="41" spans="1:8" ht="12.75" customHeight="1">
      <c r="A41" s="29"/>
      <c r="B41" s="113" t="s">
        <v>16</v>
      </c>
      <c r="C41" s="114"/>
      <c r="D41" s="114"/>
      <c r="E41" s="114"/>
      <c r="F41" s="114"/>
      <c r="G41" s="114"/>
      <c r="H41" s="115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99"/>
      <c r="C43" s="94"/>
      <c r="D43" s="94"/>
      <c r="E43" s="94"/>
      <c r="F43" s="94"/>
      <c r="G43" s="94"/>
      <c r="H43" s="95"/>
      <c r="I43" s="23"/>
    </row>
    <row r="44" spans="1:9" ht="12.75" customHeight="1">
      <c r="A44" s="29"/>
      <c r="B44" s="113" t="s">
        <v>17</v>
      </c>
      <c r="C44" s="114"/>
      <c r="D44" s="114"/>
      <c r="E44" s="114"/>
      <c r="F44" s="114"/>
      <c r="G44" s="114"/>
      <c r="H44" s="115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D38:H39"/>
    <mergeCell ref="D36:H36"/>
    <mergeCell ref="B43:H43"/>
    <mergeCell ref="B3:H3"/>
    <mergeCell ref="B4:H4"/>
    <mergeCell ref="B5:H5"/>
    <mergeCell ref="B12:D12"/>
    <mergeCell ref="B14:D17"/>
    <mergeCell ref="C6:G6"/>
    <mergeCell ref="F20:H20"/>
    <mergeCell ref="F17:H17"/>
    <mergeCell ref="F19:H19"/>
    <mergeCell ref="E14:E17"/>
    <mergeCell ref="F16:H16"/>
    <mergeCell ref="B19:D22"/>
    <mergeCell ref="E19:E22"/>
    <mergeCell ref="F21:H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&amp;L59844E41&amp;C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483</v>
      </c>
      <c r="F5" s="74">
        <v>343</v>
      </c>
      <c r="G5" s="74">
        <v>333</v>
      </c>
      <c r="H5" s="86" t="s">
        <v>33</v>
      </c>
      <c r="I5" s="74">
        <v>150</v>
      </c>
      <c r="J5" s="74">
        <v>12</v>
      </c>
      <c r="K5" s="83">
        <f>E5-F5</f>
        <v>140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375</v>
      </c>
      <c r="F6" s="74">
        <v>312</v>
      </c>
      <c r="G6" s="74">
        <v>318</v>
      </c>
      <c r="H6" s="74">
        <v>65</v>
      </c>
      <c r="I6" s="74">
        <v>57</v>
      </c>
      <c r="J6" s="74"/>
      <c r="K6" s="83">
        <f>E6-F6</f>
        <v>63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471</v>
      </c>
      <c r="F7" s="74">
        <v>459</v>
      </c>
      <c r="G7" s="74">
        <v>444</v>
      </c>
      <c r="H7" s="74">
        <v>103</v>
      </c>
      <c r="I7" s="74">
        <v>27</v>
      </c>
      <c r="J7" s="74">
        <v>1</v>
      </c>
      <c r="K7" s="83">
        <f>E7-F7</f>
        <v>12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9</v>
      </c>
      <c r="F8" s="74">
        <v>9</v>
      </c>
      <c r="G8" s="74">
        <v>9</v>
      </c>
      <c r="H8" s="74">
        <v>3</v>
      </c>
      <c r="I8" s="74"/>
      <c r="J8" s="74"/>
      <c r="K8" s="83">
        <f>E8-F8</f>
        <v>0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742</v>
      </c>
      <c r="F9" s="74">
        <v>739</v>
      </c>
      <c r="G9" s="74">
        <v>731</v>
      </c>
      <c r="H9" s="74">
        <v>674</v>
      </c>
      <c r="I9" s="74">
        <v>11</v>
      </c>
      <c r="J9" s="74"/>
      <c r="K9" s="83">
        <f>E9-F9</f>
        <v>3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2247</v>
      </c>
      <c r="F10" s="74">
        <v>2247</v>
      </c>
      <c r="G10" s="74">
        <v>2247</v>
      </c>
      <c r="H10" s="74">
        <v>1905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/>
      <c r="F11" s="74"/>
      <c r="G11" s="74"/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4327</v>
      </c>
      <c r="F14" s="75">
        <f>SUM(F5:F13)</f>
        <v>4109</v>
      </c>
      <c r="G14" s="75">
        <f>SUM(G5:G13)</f>
        <v>4082</v>
      </c>
      <c r="H14" s="75">
        <f>SUM(H5:H13)</f>
        <v>2750</v>
      </c>
      <c r="I14" s="75">
        <f>SUM(I5:I13)</f>
        <v>245</v>
      </c>
      <c r="J14" s="75">
        <f>SUM(J5:J13)</f>
        <v>13</v>
      </c>
      <c r="K14" s="83">
        <f>E14-F14</f>
        <v>218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/>
      <c r="F15" s="87"/>
      <c r="G15" s="87"/>
      <c r="H15" s="87"/>
      <c r="I15" s="87"/>
      <c r="J15" s="87"/>
      <c r="K15" s="83">
        <f>E15-F15</f>
        <v>0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/>
      <c r="F18" s="87"/>
      <c r="G18" s="87"/>
      <c r="H18" s="87"/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955</v>
      </c>
      <c r="F19" s="76">
        <v>723</v>
      </c>
      <c r="G19" s="76">
        <v>759</v>
      </c>
      <c r="H19" s="76">
        <v>297</v>
      </c>
      <c r="I19" s="76">
        <v>196</v>
      </c>
      <c r="J19" s="76"/>
      <c r="K19" s="83">
        <f>E19-F19</f>
        <v>232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402</v>
      </c>
      <c r="F20" s="76">
        <v>339</v>
      </c>
      <c r="G20" s="76">
        <v>322</v>
      </c>
      <c r="H20" s="76">
        <v>132</v>
      </c>
      <c r="I20" s="76">
        <v>80</v>
      </c>
      <c r="J20" s="76">
        <v>1</v>
      </c>
      <c r="K20" s="83">
        <f>E20-F20</f>
        <v>63</v>
      </c>
    </row>
    <row r="21" spans="1:11" ht="18.75" customHeight="1">
      <c r="A21" s="161"/>
      <c r="B21" s="165"/>
      <c r="C21" s="10" t="s">
        <v>67</v>
      </c>
      <c r="D21" s="35">
        <v>17</v>
      </c>
      <c r="E21" s="76">
        <v>2</v>
      </c>
      <c r="F21" s="76">
        <v>2</v>
      </c>
      <c r="G21" s="76">
        <v>2</v>
      </c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1</v>
      </c>
      <c r="F22" s="76">
        <v>1</v>
      </c>
      <c r="G22" s="76">
        <v>1</v>
      </c>
      <c r="H22" s="76"/>
      <c r="I22" s="76"/>
      <c r="J22" s="74"/>
      <c r="K22" s="83">
        <f>E22-F22</f>
        <v>0</v>
      </c>
    </row>
    <row r="23" spans="1:11" ht="18" customHeight="1">
      <c r="A23" s="161"/>
      <c r="B23" s="96" t="s">
        <v>19</v>
      </c>
      <c r="C23" s="97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96" t="s">
        <v>108</v>
      </c>
      <c r="C24" s="97"/>
      <c r="D24" s="35">
        <v>20</v>
      </c>
      <c r="E24" s="82">
        <v>11</v>
      </c>
      <c r="F24" s="82">
        <v>11</v>
      </c>
      <c r="G24" s="82">
        <v>11</v>
      </c>
      <c r="H24" s="82"/>
      <c r="I24" s="82"/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5</v>
      </c>
      <c r="F25" s="76">
        <v>5</v>
      </c>
      <c r="G25" s="76">
        <v>5</v>
      </c>
      <c r="H25" s="76">
        <v>2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1376</v>
      </c>
      <c r="F26" s="77">
        <f>SUM(F15:F25)</f>
        <v>1081</v>
      </c>
      <c r="G26" s="77">
        <f>SUM(G15:G25)</f>
        <v>1100</v>
      </c>
      <c r="H26" s="77">
        <f>SUM(H15:H25)</f>
        <v>431</v>
      </c>
      <c r="I26" s="77">
        <f>SUM(I15:I25)</f>
        <v>276</v>
      </c>
      <c r="J26" s="77">
        <f>SUM(J15:J25)</f>
        <v>1</v>
      </c>
      <c r="K26" s="83">
        <f>E26-F26</f>
        <v>295</v>
      </c>
    </row>
    <row r="27" spans="1:11" ht="18.75" customHeight="1">
      <c r="A27" s="98" t="s">
        <v>69</v>
      </c>
      <c r="B27" s="125"/>
      <c r="C27" s="126"/>
      <c r="D27" s="35">
        <v>23</v>
      </c>
      <c r="E27" s="76">
        <v>512</v>
      </c>
      <c r="F27" s="76">
        <v>480</v>
      </c>
      <c r="G27" s="76">
        <v>426</v>
      </c>
      <c r="H27" s="76">
        <v>135</v>
      </c>
      <c r="I27" s="76">
        <v>86</v>
      </c>
      <c r="J27" s="74">
        <v>1</v>
      </c>
      <c r="K27" s="83">
        <f>E27-F27</f>
        <v>32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15</v>
      </c>
      <c r="F28" s="80">
        <v>15</v>
      </c>
      <c r="G28" s="80">
        <v>12</v>
      </c>
      <c r="H28" s="81" t="s">
        <v>33</v>
      </c>
      <c r="I28" s="80">
        <v>3</v>
      </c>
      <c r="J28" s="74"/>
      <c r="K28" s="83">
        <f>E28-F28</f>
        <v>0</v>
      </c>
    </row>
    <row r="29" spans="1:11" ht="15.75" customHeight="1">
      <c r="A29" s="98" t="s">
        <v>108</v>
      </c>
      <c r="B29" s="125"/>
      <c r="C29" s="126"/>
      <c r="D29" s="35">
        <v>25</v>
      </c>
      <c r="E29" s="80">
        <v>1</v>
      </c>
      <c r="F29" s="80">
        <v>1</v>
      </c>
      <c r="G29" s="80">
        <v>1</v>
      </c>
      <c r="H29" s="81"/>
      <c r="I29" s="80"/>
      <c r="J29" s="74"/>
      <c r="K29" s="83"/>
    </row>
    <row r="30" spans="1:11" ht="26.25" customHeight="1">
      <c r="A30" s="98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6216</v>
      </c>
      <c r="F31" s="78">
        <f>F14+F26+F27+F29+F30</f>
        <v>5671</v>
      </c>
      <c r="G31" s="78">
        <f>G14+G26+G27+G29+G30</f>
        <v>5609</v>
      </c>
      <c r="H31" s="78">
        <f>H14+H26+H27+H29</f>
        <v>3316</v>
      </c>
      <c r="I31" s="78">
        <f>I14+I26+I27+I29+I30</f>
        <v>607</v>
      </c>
      <c r="J31" s="78">
        <f>J14+J26+J27+J29+J30</f>
        <v>15</v>
      </c>
      <c r="K31" s="83">
        <f>E31-F31</f>
        <v>545</v>
      </c>
    </row>
    <row r="32" spans="1:3" ht="15.75">
      <c r="A32" s="38"/>
      <c r="B32" s="39"/>
      <c r="C32" s="39"/>
    </row>
  </sheetData>
  <sheetProtection/>
  <mergeCells count="30">
    <mergeCell ref="B19:B21"/>
    <mergeCell ref="B22:C22"/>
    <mergeCell ref="B8:C8"/>
    <mergeCell ref="B9:C9"/>
    <mergeCell ref="B10:C10"/>
    <mergeCell ref="A31:C31"/>
    <mergeCell ref="A5:A14"/>
    <mergeCell ref="B12:C12"/>
    <mergeCell ref="A28:C28"/>
    <mergeCell ref="B25:C25"/>
    <mergeCell ref="A30:C30"/>
    <mergeCell ref="B15:C15"/>
    <mergeCell ref="B16:C16"/>
    <mergeCell ref="B5:B7"/>
    <mergeCell ref="B11:C11"/>
    <mergeCell ref="A1:I1"/>
    <mergeCell ref="E2:F2"/>
    <mergeCell ref="I2:J2"/>
    <mergeCell ref="D2:D3"/>
    <mergeCell ref="A2:C3"/>
    <mergeCell ref="B24:C24"/>
    <mergeCell ref="A29:C29"/>
    <mergeCell ref="A27:C27"/>
    <mergeCell ref="G2:H2"/>
    <mergeCell ref="B18:C18"/>
    <mergeCell ref="A4:C4"/>
    <mergeCell ref="B23:C23"/>
    <mergeCell ref="B13:C13"/>
    <mergeCell ref="B17:C17"/>
    <mergeCell ref="A15:A26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 alignWithMargins="0">
    <oddFooter>&amp;L59844E41&amp;CФорма № 2-азс, Підрозділ: Вінницький апеляційний суд,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148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218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282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86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61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109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87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11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96" t="s">
        <v>96</v>
      </c>
      <c r="C12" s="242"/>
      <c r="D12" s="242"/>
      <c r="E12" s="242"/>
      <c r="F12" s="242"/>
      <c r="G12" s="97"/>
      <c r="H12" s="13">
        <v>10</v>
      </c>
      <c r="I12" s="87">
        <v>2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16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>
        <v>10</v>
      </c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2</v>
      </c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4</v>
      </c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6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91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770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24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51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374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102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250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131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45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1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930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178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15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16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423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24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201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111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24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40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28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3959</v>
      </c>
      <c r="F47" s="84">
        <v>117</v>
      </c>
      <c r="G47" s="84">
        <v>6</v>
      </c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1061</v>
      </c>
      <c r="F48" s="84">
        <v>36</v>
      </c>
      <c r="G48" s="84">
        <v>3</v>
      </c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422</v>
      </c>
      <c r="F49" s="84">
        <v>5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A2:G2"/>
    <mergeCell ref="E5:G5"/>
    <mergeCell ref="E4:G4"/>
    <mergeCell ref="B12:G12"/>
    <mergeCell ref="B3:C11"/>
    <mergeCell ref="E10:G10"/>
    <mergeCell ref="E8:G8"/>
    <mergeCell ref="A3:A21"/>
    <mergeCell ref="B20:G20"/>
    <mergeCell ref="E15:G15"/>
    <mergeCell ref="E3:G3"/>
    <mergeCell ref="E6:G6"/>
    <mergeCell ref="D25:D27"/>
    <mergeCell ref="B19:G19"/>
    <mergeCell ref="E16:G16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A47:D47"/>
    <mergeCell ref="A42:G42"/>
    <mergeCell ref="E45:I45"/>
    <mergeCell ref="E30:G30"/>
    <mergeCell ref="D22:D24"/>
    <mergeCell ref="D28:D30"/>
    <mergeCell ref="D31:G31"/>
    <mergeCell ref="D32:G32"/>
    <mergeCell ref="E25:G25"/>
    <mergeCell ref="E26:G26"/>
    <mergeCell ref="E23:G23"/>
    <mergeCell ref="D33:G33"/>
    <mergeCell ref="A37:C39"/>
    <mergeCell ref="A41:G41"/>
    <mergeCell ref="E27:G27"/>
    <mergeCell ref="E29:G29"/>
    <mergeCell ref="B31:C33"/>
    <mergeCell ref="E28:G28"/>
    <mergeCell ref="A40:I40"/>
    <mergeCell ref="B22:C30"/>
    <mergeCell ref="D37:G37"/>
    <mergeCell ref="D38:G38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&amp;L59844E41&amp;CФорма № 2-азс, Підрозділ: Вінницький апеляційний суд,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2.471169686985173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5.3061224489795915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0.36231884057971014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1.1627906976744187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98.90671839181802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200.32142857142858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222</v>
      </c>
    </row>
    <row r="10" spans="1:4" ht="16.5" customHeight="1">
      <c r="A10" s="191" t="s">
        <v>29</v>
      </c>
      <c r="B10" s="193"/>
      <c r="C10" s="13">
        <v>8</v>
      </c>
      <c r="D10" s="85">
        <v>18</v>
      </c>
    </row>
    <row r="11" spans="1:4" ht="16.5" customHeight="1">
      <c r="A11" s="249" t="s">
        <v>42</v>
      </c>
      <c r="B11" s="249"/>
      <c r="C11" s="13">
        <v>9</v>
      </c>
      <c r="D11" s="85">
        <v>10</v>
      </c>
    </row>
    <row r="12" spans="1:4" ht="16.5" customHeight="1">
      <c r="A12" s="249" t="s">
        <v>43</v>
      </c>
      <c r="B12" s="249"/>
      <c r="C12" s="13">
        <v>10</v>
      </c>
      <c r="D12" s="85">
        <v>46</v>
      </c>
    </row>
    <row r="13" spans="1:4" ht="16.5" customHeight="1">
      <c r="A13" s="249" t="s">
        <v>45</v>
      </c>
      <c r="B13" s="249"/>
      <c r="C13" s="13">
        <v>11</v>
      </c>
      <c r="D13" s="85">
        <v>20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 t="s">
        <v>122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 t="s">
        <v>123</v>
      </c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124</v>
      </c>
      <c r="D24" s="250"/>
    </row>
    <row r="26" spans="3:5" ht="12.75" customHeight="1">
      <c r="C26" s="251" t="s">
        <v>125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 alignWithMargins="0">
    <oddFooter>&amp;L59844E41&amp;CФорма № 2-азс, Підрозділ: Вінницький апеляційний суд,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2017-03-25T12:31:38Z</cp:lastPrinted>
  <dcterms:created xsi:type="dcterms:W3CDTF">2004-04-20T14:33:35Z</dcterms:created>
  <dcterms:modified xsi:type="dcterms:W3CDTF">2020-07-15T13:54:27Z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59844E41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3.24.4.2414</vt:lpwstr>
  </property>
</Properties>
</file>