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STAT\ZVIT\ZVIT 2019_12\звіти -\"/>
    </mc:Choice>
  </mc:AlternateContent>
  <bookViews>
    <workbookView xWindow="1455" yWindow="105" windowWidth="8040" windowHeight="4875" tabRatio="832" activeTab="1"/>
  </bookViews>
  <sheets>
    <sheet name="Титульний лист " sheetId="21" r:id="rId1"/>
    <sheet name="розділ 1" sheetId="15" r:id="rId2"/>
    <sheet name="розділ 2" sheetId="9" r:id="rId3"/>
    <sheet name="розділ 3" sheetId="22" r:id="rId4"/>
  </sheets>
  <definedNames>
    <definedName name="_xlnm.Print_Area" localSheetId="1">'розділ 1'!$A$1:$J$31</definedName>
    <definedName name="_xlnm.Print_Area" localSheetId="2">'розділ 2'!$A$1:$I$49</definedName>
    <definedName name="_xlnm.Print_Area" localSheetId="0">'Титульний лист '!$A$1:$H$46</definedName>
  </definedNames>
  <calcPr calcId="152511" calcMode="manual"/>
</workbook>
</file>

<file path=xl/calcChain.xml><?xml version="1.0" encoding="utf-8"?>
<calcChain xmlns="http://schemas.openxmlformats.org/spreadsheetml/2006/main">
  <c r="I14" i="15" l="1"/>
  <c r="I26" i="15"/>
  <c r="I31" i="15" s="1"/>
  <c r="D3" i="22" s="1"/>
  <c r="J14" i="15"/>
  <c r="J26" i="15"/>
  <c r="J31" i="15"/>
  <c r="D4" i="22"/>
  <c r="D6" i="22"/>
  <c r="F14" i="15"/>
  <c r="F26" i="15"/>
  <c r="F31" i="15" s="1"/>
  <c r="D7" i="22" s="1"/>
  <c r="G14" i="15"/>
  <c r="G26" i="15"/>
  <c r="G31" i="15"/>
  <c r="D8" i="22"/>
  <c r="E14" i="15"/>
  <c r="E26" i="15"/>
  <c r="E31" i="15" s="1"/>
  <c r="K5" i="15"/>
  <c r="K6" i="15"/>
  <c r="K7" i="15"/>
  <c r="K8" i="15"/>
  <c r="K9" i="15"/>
  <c r="K10" i="15"/>
  <c r="K11" i="15"/>
  <c r="K12" i="15"/>
  <c r="K13" i="15"/>
  <c r="H14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H26" i="15"/>
  <c r="K26" i="15"/>
  <c r="K27" i="15"/>
  <c r="K28" i="15"/>
  <c r="K30" i="15"/>
  <c r="H31" i="15"/>
  <c r="K31" i="15" l="1"/>
  <c r="D9" i="22"/>
  <c r="D5" i="22"/>
</calcChain>
</file>

<file path=xl/sharedStrings.xml><?xml version="1.0" encoding="utf-8"?>
<sst xmlns="http://schemas.openxmlformats.org/spreadsheetml/2006/main" count="168" uniqueCount="126">
  <si>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</si>
  <si>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</si>
  <si>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</si>
  <si>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</si>
  <si>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</si>
  <si>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</si>
  <si>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</si>
  <si>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</si>
  <si>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</si>
  <si>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</si>
  <si>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</si>
  <si>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</si>
  <si>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</si>
  <si>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</si>
  <si>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</si>
  <si>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</si>
  <si>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</si>
  <si>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</si>
  <si>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</si>
  <si>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</si>
  <si>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</si>
  <si>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</si>
  <si>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</si>
  <si>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</si>
  <si>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</si>
  <si>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</si>
  <si>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</si>
  <si>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</si>
  <si>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</si>
  <si>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</si>
  <si>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</si>
  <si>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</si>
  <si>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</si>
  <si>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</si>
  <si>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</si>
  <si>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</si>
  <si>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</si>
  <si>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</si>
  <si>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</si>
  <si>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</si>
  <si>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</si>
  <si>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</si>
  <si>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</si>
  <si>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</si>
  <si>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</si>
  <si>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</si>
  <si>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</si>
  <si>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</si>
  <si>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</si>
  <si>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</si>
  <si>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</si>
  <si>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</si>
  <si>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</si>
  <si>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</si>
  <si>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</si>
  <si>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</si>
  <si>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</si>
  <si>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</si>
  <si>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</si>
  <si>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</si>
  <si>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</si>
  <si>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</si>
  <si>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</si>
  <si>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</si>
  <si>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</si>
  <si>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</si>
  <si>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</si>
  <si>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</si>
  <si>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</si>
  <si>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</si>
  <si>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</si>
  <si>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</si>
  <si>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</si>
  <si>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</si>
  <si>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</si>
  <si>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</si>
  <si>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</si>
  <si>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</si>
  <si>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</si>
  <si>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</si>
  <si>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</si>
  <si>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</si>
  <si>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</si>
  <si>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</si>
  <si>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</si>
  <si>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</si>
  <si>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</si>
  <si>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</si>
  <si>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</si>
  <si>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</si>
  <si>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</si>
  <si>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</si>
  <si>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</si>
  <si>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</si>
  <si>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</si>
  <si>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</si>
  <si>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</si>
  <si>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</si>
  <si>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</si>
  <si>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</si>
  <si>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</si>
  <si>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</si>
  <si>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</si>
  <si>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</si>
  <si>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</si>
  <si>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</si>
  <si>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</si>
  <si>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</si>
  <si>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</si>
  <si>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</si>
  <si>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</si>
  <si>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</si>
  <si>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</si>
  <si>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УСЬОГО (сума рядків 10, 22, 23, 25, 26)</t>
  </si>
  <si>
    <t>2019 рік</t>
  </si>
  <si>
    <t>Вінницький апеляційний суд</t>
  </si>
  <si>
    <t>21050. м. Вінниця. вул. Соборна 6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</si>
  <si>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</si>
  <si>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</si>
  <si>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</si>
  <si>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Медвецький С.К.</t>
  </si>
  <si>
    <t>Джадан В.Г.</t>
  </si>
  <si>
    <t>(0432) 59-21-69</t>
  </si>
  <si>
    <t>(0432) 52-45-59</t>
  </si>
  <si>
    <t>inbox@vna.court.gov.ua</t>
  </si>
  <si>
    <t>17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</si>
</sst>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1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3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/>
    <xf numFmtId="0" fontId="5" fillId="0" borderId="0"/>
    <xf numFmtId="193" fontId="1" fillId="0" borderId="0" applyFont="0" applyFill="0" applyBorder="0" applyAlignment="0" applyProtection="0"/>
  </cellStyleXfs>
  <cellXfs count="254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2" fillId="0" borderId="0" xfId="0" applyFont="1" applyProtection="1"/>
    <xf numFmtId="0" fontId="8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2" fillId="0" borderId="0" xfId="0" applyNumberFormat="1" applyFont="1"/>
    <xf numFmtId="0" fontId="9" fillId="0" borderId="10" xfId="0" applyNumberFormat="1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vertical="center"/>
    </xf>
    <xf numFmtId="0" fontId="16" fillId="0" borderId="10" xfId="0" applyFont="1" applyFill="1" applyBorder="1" applyAlignment="1">
      <alignment horizontal="left" vertical="center" wrapText="1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/>
    <xf numFmtId="0" fontId="22" fillId="0" borderId="0" xfId="42" applyNumberFormat="1" applyFont="1" applyFill="1" applyBorder="1" applyAlignment="1" applyProtection="1">
      <alignment horizontal="right"/>
    </xf>
    <xf numFmtId="0" fontId="23" fillId="0" borderId="0" xfId="42" applyNumberFormat="1" applyFont="1" applyFill="1" applyBorder="1" applyAlignment="1" applyProtection="1">
      <alignment horizontal="center"/>
    </xf>
    <xf numFmtId="0" fontId="7" fillId="0" borderId="10" xfId="42" applyNumberFormat="1" applyFont="1" applyFill="1" applyBorder="1" applyAlignment="1" applyProtection="1">
      <alignment horizontal="center"/>
    </xf>
    <xf numFmtId="0" fontId="24" fillId="0" borderId="0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6" fillId="0" borderId="11" xfId="42" applyNumberFormat="1" applyFont="1" applyFill="1" applyBorder="1" applyAlignment="1" applyProtection="1"/>
    <xf numFmtId="0" fontId="2" fillId="0" borderId="12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7" fillId="0" borderId="13" xfId="42" applyNumberFormat="1" applyFont="1" applyFill="1" applyBorder="1" applyAlignment="1" applyProtection="1"/>
    <xf numFmtId="0" fontId="7" fillId="0" borderId="14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0" xfId="42" applyFont="1"/>
    <xf numFmtId="0" fontId="2" fillId="0" borderId="17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2" fillId="0" borderId="14" xfId="42" applyNumberFormat="1" applyFont="1" applyFill="1" applyBorder="1" applyAlignment="1" applyProtection="1"/>
    <xf numFmtId="0" fontId="2" fillId="0" borderId="20" xfId="42" applyNumberFormat="1" applyFont="1" applyFill="1" applyBorder="1" applyAlignment="1" applyProtection="1"/>
    <xf numFmtId="0" fontId="7" fillId="0" borderId="21" xfId="0" applyNumberFormat="1" applyFont="1" applyFill="1" applyBorder="1" applyAlignment="1" applyProtection="1">
      <alignment horizontal="center" vertical="center" wrapText="1"/>
    </xf>
    <xf numFmtId="0" fontId="6" fillId="0" borderId="10" xfId="44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43" fillId="0" borderId="0" xfId="0" applyFont="1"/>
    <xf numFmtId="0" fontId="7" fillId="0" borderId="10" xfId="0" applyNumberFormat="1" applyFont="1" applyFill="1" applyBorder="1" applyAlignment="1" applyProtection="1">
      <alignment vertical="center"/>
    </xf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4" fillId="0" borderId="2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42" applyFont="1" applyBorder="1"/>
    <xf numFmtId="0" fontId="6" fillId="0" borderId="22" xfId="44" applyNumberFormat="1" applyFont="1" applyFill="1" applyBorder="1" applyAlignment="1" applyProtection="1">
      <alignment horizontal="left" vertical="center" wrapText="1"/>
    </xf>
    <xf numFmtId="0" fontId="2" fillId="0" borderId="21" xfId="42" applyNumberFormat="1" applyFont="1" applyFill="1" applyBorder="1" applyAlignment="1" applyProtection="1"/>
    <xf numFmtId="0" fontId="2" fillId="0" borderId="11" xfId="42" applyFont="1" applyBorder="1"/>
    <xf numFmtId="0" fontId="24" fillId="0" borderId="13" xfId="42" applyNumberFormat="1" applyFont="1" applyFill="1" applyBorder="1" applyAlignment="1" applyProtection="1"/>
    <xf numFmtId="0" fontId="24" fillId="0" borderId="14" xfId="42" applyNumberFormat="1" applyFont="1" applyFill="1" applyBorder="1" applyAlignment="1" applyProtection="1"/>
    <xf numFmtId="0" fontId="2" fillId="0" borderId="12" xfId="42" applyFont="1" applyBorder="1"/>
    <xf numFmtId="0" fontId="2" fillId="0" borderId="17" xfId="42" applyFont="1" applyBorder="1"/>
    <xf numFmtId="0" fontId="15" fillId="0" borderId="0" xfId="0" applyFont="1" applyProtection="1"/>
    <xf numFmtId="49" fontId="49" fillId="0" borderId="10" xfId="43" applyNumberFormat="1" applyFont="1" applyFill="1" applyBorder="1" applyAlignment="1">
      <alignment horizontal="center" vertical="center" wrapText="1"/>
    </xf>
    <xf numFmtId="0" fontId="49" fillId="0" borderId="10" xfId="43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5" fillId="0" borderId="0" xfId="0" applyFont="1" applyAlignment="1"/>
    <xf numFmtId="0" fontId="2" fillId="0" borderId="0" xfId="0" applyFont="1" applyAlignment="1" applyProtection="1">
      <alignment vertical="top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>
      <alignment vertical="top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0" applyNumberFormat="1" applyFont="1" applyFill="1" applyBorder="1" applyAlignment="1" applyProtection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/>
    </xf>
    <xf numFmtId="3" fontId="47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right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1" fillId="0" borderId="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50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wrapText="1"/>
    </xf>
    <xf numFmtId="0" fontId="51" fillId="0" borderId="0" xfId="0" applyNumberFormat="1" applyFont="1"/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23" fillId="0" borderId="12" xfId="42" applyNumberFormat="1" applyFont="1" applyFill="1" applyBorder="1" applyAlignment="1" applyProtection="1">
      <alignment horizontal="center"/>
    </xf>
    <xf numFmtId="0" fontId="23" fillId="0" borderId="0" xfId="42" applyNumberFormat="1" applyFont="1" applyFill="1" applyBorder="1" applyAlignment="1" applyProtection="1">
      <alignment horizontal="center"/>
    </xf>
    <xf numFmtId="0" fontId="23" fillId="0" borderId="17" xfId="42" applyNumberFormat="1" applyFont="1" applyFill="1" applyBorder="1" applyAlignment="1" applyProtection="1">
      <alignment horizontal="center"/>
    </xf>
    <xf numFmtId="0" fontId="2" fillId="0" borderId="12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7" xfId="42" applyNumberFormat="1" applyFont="1" applyFill="1" applyBorder="1" applyAlignment="1" applyProtection="1">
      <alignment horizontal="left" vertical="top" wrapText="1"/>
    </xf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5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>
      <alignment horizontal="center"/>
    </xf>
    <xf numFmtId="0" fontId="15" fillId="0" borderId="0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7" fillId="0" borderId="23" xfId="42" applyNumberFormat="1" applyFont="1" applyFill="1" applyBorder="1" applyAlignment="1" applyProtection="1">
      <alignment horizontal="center"/>
    </xf>
    <xf numFmtId="0" fontId="7" fillId="0" borderId="24" xfId="42" applyNumberFormat="1" applyFont="1" applyFill="1" applyBorder="1" applyAlignment="1" applyProtection="1">
      <alignment horizontal="center"/>
    </xf>
    <xf numFmtId="0" fontId="7" fillId="0" borderId="22" xfId="42" applyNumberFormat="1" applyFont="1" applyFill="1" applyBorder="1" applyAlignment="1" applyProtection="1">
      <alignment horizontal="center"/>
    </xf>
    <xf numFmtId="0" fontId="16" fillId="0" borderId="12" xfId="42" applyNumberFormat="1" applyFont="1" applyFill="1" applyBorder="1" applyAlignment="1" applyProtection="1">
      <alignment horizontal="left" wrapText="1"/>
    </xf>
    <xf numFmtId="0" fontId="16" fillId="0" borderId="0" xfId="42" applyNumberFormat="1" applyFont="1" applyFill="1" applyBorder="1" applyAlignment="1" applyProtection="1">
      <alignment horizontal="left" wrapText="1"/>
    </xf>
    <xf numFmtId="0" fontId="16" fillId="0" borderId="17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2" fillId="0" borderId="0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6" fillId="0" borderId="11" xfId="42" applyNumberFormat="1" applyFont="1" applyFill="1" applyBorder="1" applyAlignment="1" applyProtection="1">
      <alignment horizontal="center" wrapText="1"/>
    </xf>
    <xf numFmtId="0" fontId="46" fillId="0" borderId="21" xfId="0" applyNumberFormat="1" applyFont="1" applyFill="1" applyBorder="1" applyAlignment="1" applyProtection="1">
      <alignment horizontal="center" vertical="center" textRotation="90" wrapText="1"/>
    </xf>
    <xf numFmtId="0" fontId="46" fillId="0" borderId="11" xfId="0" applyNumberFormat="1" applyFont="1" applyFill="1" applyBorder="1" applyAlignment="1" applyProtection="1">
      <alignment horizontal="center" vertical="center" textRotation="90" wrapText="1"/>
    </xf>
    <xf numFmtId="0" fontId="46" fillId="0" borderId="19" xfId="0" applyNumberFormat="1" applyFont="1" applyFill="1" applyBorder="1" applyAlignment="1" applyProtection="1">
      <alignment horizontal="center" vertical="center" textRotation="90" wrapText="1"/>
    </xf>
    <xf numFmtId="0" fontId="7" fillId="0" borderId="23" xfId="44" applyNumberFormat="1" applyFont="1" applyFill="1" applyBorder="1" applyAlignment="1" applyProtection="1">
      <alignment horizontal="left" vertical="center" wrapText="1"/>
    </xf>
    <xf numFmtId="0" fontId="7" fillId="0" borderId="22" xfId="44" applyNumberFormat="1" applyFont="1" applyFill="1" applyBorder="1" applyAlignment="1" applyProtection="1">
      <alignment horizontal="left" vertical="center" wrapText="1"/>
    </xf>
    <xf numFmtId="0" fontId="44" fillId="0" borderId="23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53" fillId="0" borderId="23" xfId="0" applyNumberFormat="1" applyFont="1" applyBorder="1" applyAlignment="1">
      <alignment horizontal="left" vertical="center" wrapText="1"/>
    </xf>
    <xf numFmtId="0" fontId="53" fillId="0" borderId="24" xfId="0" applyNumberFormat="1" applyFont="1" applyBorder="1" applyAlignment="1">
      <alignment horizontal="left" vertical="center" wrapText="1"/>
    </xf>
    <xf numFmtId="0" fontId="53" fillId="0" borderId="22" xfId="0" applyNumberFormat="1" applyFont="1" applyBorder="1" applyAlignment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center" vertical="center" textRotation="90"/>
    </xf>
    <xf numFmtId="0" fontId="7" fillId="0" borderId="11" xfId="0" applyNumberFormat="1" applyFont="1" applyFill="1" applyBorder="1" applyAlignment="1" applyProtection="1">
      <alignment horizontal="center" vertical="center" textRotation="90"/>
    </xf>
    <xf numFmtId="0" fontId="7" fillId="0" borderId="19" xfId="0" applyNumberFormat="1" applyFont="1" applyFill="1" applyBorder="1" applyAlignment="1" applyProtection="1">
      <alignment horizontal="center" vertical="center" textRotation="90"/>
    </xf>
    <xf numFmtId="0" fontId="54" fillId="0" borderId="23" xfId="0" applyNumberFormat="1" applyFont="1" applyBorder="1" applyAlignment="1">
      <alignment horizontal="left" vertical="center" wrapText="1"/>
    </xf>
    <xf numFmtId="0" fontId="54" fillId="0" borderId="24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2" fillId="0" borderId="23" xfId="0" applyNumberFormat="1" applyFont="1" applyBorder="1" applyAlignment="1">
      <alignment horizontal="left" vertical="center" wrapText="1"/>
    </xf>
    <xf numFmtId="0" fontId="52" fillId="0" borderId="24" xfId="0" applyNumberFormat="1" applyFont="1" applyBorder="1" applyAlignment="1">
      <alignment horizontal="left" vertical="center" wrapText="1"/>
    </xf>
    <xf numFmtId="0" fontId="52" fillId="0" borderId="22" xfId="0" applyNumberFormat="1" applyFont="1" applyBorder="1" applyAlignment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21" xfId="44" applyNumberFormat="1" applyFont="1" applyFill="1" applyBorder="1" applyAlignment="1" applyProtection="1">
      <alignment horizontal="center" vertical="center" textRotation="90" wrapText="1"/>
    </xf>
    <xf numFmtId="0" fontId="7" fillId="0" borderId="11" xfId="44" applyNumberFormat="1" applyFont="1" applyFill="1" applyBorder="1" applyAlignment="1" applyProtection="1">
      <alignment horizontal="center" vertical="center" textRotation="90" wrapText="1"/>
    </xf>
    <xf numFmtId="0" fontId="7" fillId="0" borderId="19" xfId="44" applyNumberFormat="1" applyFont="1" applyFill="1" applyBorder="1" applyAlignment="1" applyProtection="1">
      <alignment horizontal="center" vertical="center" textRotation="90" wrapText="1"/>
    </xf>
    <xf numFmtId="0" fontId="18" fillId="0" borderId="15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17" fillId="0" borderId="23" xfId="0" applyNumberFormat="1" applyFont="1" applyFill="1" applyBorder="1" applyAlignment="1" applyProtection="1">
      <alignment horizontal="center" vertical="center" wrapText="1"/>
    </xf>
    <xf numFmtId="0" fontId="17" fillId="0" borderId="22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textRotation="90" wrapText="1"/>
    </xf>
    <xf numFmtId="0" fontId="2" fillId="0" borderId="19" xfId="0" applyNumberFormat="1" applyFont="1" applyFill="1" applyBorder="1" applyAlignment="1" applyProtection="1">
      <alignment horizontal="center" vertical="center" textRotation="90" wrapText="1"/>
    </xf>
    <xf numFmtId="0" fontId="17" fillId="0" borderId="14" xfId="44" applyNumberFormat="1" applyFont="1" applyBorder="1" applyAlignment="1">
      <alignment horizontal="center" vertical="center" wrapText="1"/>
    </xf>
    <xf numFmtId="0" fontId="17" fillId="0" borderId="20" xfId="44" applyNumberFormat="1" applyFont="1" applyBorder="1" applyAlignment="1">
      <alignment horizontal="center" vertical="center" wrapText="1"/>
    </xf>
    <xf numFmtId="0" fontId="17" fillId="0" borderId="15" xfId="44" applyNumberFormat="1" applyFont="1" applyBorder="1" applyAlignment="1">
      <alignment horizontal="center" vertical="center" wrapText="1"/>
    </xf>
    <xf numFmtId="0" fontId="17" fillId="0" borderId="16" xfId="44" applyNumberFormat="1" applyFont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17" fillId="0" borderId="24" xfId="0" applyNumberFormat="1" applyFont="1" applyFill="1" applyBorder="1" applyAlignment="1" applyProtection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52" fillId="0" borderId="21" xfId="0" applyNumberFormat="1" applyFont="1" applyBorder="1" applyAlignment="1">
      <alignment horizontal="center" vertical="center" textRotation="90"/>
    </xf>
    <xf numFmtId="0" fontId="52" fillId="0" borderId="11" xfId="0" applyNumberFormat="1" applyFont="1" applyBorder="1" applyAlignment="1">
      <alignment horizontal="center" vertical="center" textRotation="90"/>
    </xf>
    <xf numFmtId="0" fontId="52" fillId="0" borderId="19" xfId="0" applyNumberFormat="1" applyFont="1" applyBorder="1" applyAlignment="1">
      <alignment horizontal="center" vertical="center" textRotation="90"/>
    </xf>
    <xf numFmtId="0" fontId="17" fillId="0" borderId="23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21" fillId="0" borderId="23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44" fillId="0" borderId="2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20" fillId="0" borderId="23" xfId="0" applyFont="1" applyFill="1" applyBorder="1" applyAlignment="1" applyProtection="1">
      <alignment horizontal="left" vertical="center" wrapText="1"/>
    </xf>
    <xf numFmtId="0" fontId="20" fillId="0" borderId="24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0" fillId="0" borderId="23" xfId="42" applyNumberFormat="1" applyFont="1" applyFill="1" applyBorder="1" applyAlignment="1" applyProtection="1">
      <alignment horizontal="left" vertical="center" wrapText="1"/>
    </xf>
    <xf numFmtId="0" fontId="10" fillId="0" borderId="24" xfId="42" applyNumberFormat="1" applyFont="1" applyFill="1" applyBorder="1" applyAlignment="1" applyProtection="1">
      <alignment horizontal="left" vertical="center" wrapText="1"/>
    </xf>
    <xf numFmtId="0" fontId="10" fillId="0" borderId="22" xfId="42" applyNumberFormat="1" applyFont="1" applyFill="1" applyBorder="1" applyAlignment="1" applyProtection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 applyProtection="1">
      <alignment horizontal="left"/>
    </xf>
    <xf numFmtId="0" fontId="7" fillId="0" borderId="21" xfId="0" applyFont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center" vertical="center" textRotation="90" wrapText="1"/>
    </xf>
    <xf numFmtId="0" fontId="7" fillId="0" borderId="24" xfId="0" applyNumberFormat="1" applyFont="1" applyFill="1" applyBorder="1" applyAlignment="1" applyProtection="1">
      <alignment horizontal="left" vertical="center" wrapText="1"/>
    </xf>
    <xf numFmtId="0" fontId="2" fillId="0" borderId="23" xfId="42" applyNumberFormat="1" applyFont="1" applyFill="1" applyBorder="1" applyAlignment="1" applyProtection="1">
      <alignment horizontal="left" vertical="center" wrapText="1"/>
    </xf>
    <xf numFmtId="0" fontId="2" fillId="0" borderId="24" xfId="42" applyNumberFormat="1" applyFont="1" applyFill="1" applyBorder="1" applyAlignment="1" applyProtection="1">
      <alignment horizontal="left" vertical="center" wrapText="1"/>
    </xf>
    <xf numFmtId="0" fontId="2" fillId="0" borderId="22" xfId="42" applyNumberFormat="1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7" fillId="0" borderId="23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left" vertical="center" wrapText="1"/>
    </xf>
    <xf numFmtId="0" fontId="47" fillId="0" borderId="2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left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48" fillId="0" borderId="13" xfId="43" applyNumberFormat="1" applyFont="1" applyFill="1" applyBorder="1" applyAlignment="1">
      <alignment horizontal="center" vertical="center" wrapText="1"/>
    </xf>
    <xf numFmtId="49" fontId="48" fillId="0" borderId="14" xfId="43" applyNumberFormat="1" applyFont="1" applyFill="1" applyBorder="1" applyAlignment="1">
      <alignment horizontal="center" vertical="center" wrapText="1"/>
    </xf>
    <xf numFmtId="49" fontId="48" fillId="0" borderId="20" xfId="43" applyNumberFormat="1" applyFont="1" applyFill="1" applyBorder="1" applyAlignment="1">
      <alignment horizontal="center" vertical="center" wrapText="1"/>
    </xf>
    <xf numFmtId="49" fontId="48" fillId="0" borderId="18" xfId="43" applyNumberFormat="1" applyFont="1" applyFill="1" applyBorder="1" applyAlignment="1">
      <alignment horizontal="center" vertical="center" wrapText="1"/>
    </xf>
    <xf numFmtId="49" fontId="48" fillId="0" borderId="15" xfId="43" applyNumberFormat="1" applyFont="1" applyFill="1" applyBorder="1" applyAlignment="1">
      <alignment horizontal="center" vertical="center" wrapText="1"/>
    </xf>
    <xf numFmtId="49" fontId="48" fillId="0" borderId="16" xfId="43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10" xfId="0" applyFont="1" applyBorder="1" applyAlignment="1" applyProtection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left" wrapText="1"/>
    </xf>
    <xf numFmtId="0" fontId="6" fillId="0" borderId="0" xfId="0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/>
    </xf>
    <xf numFmtId="0" fontId="2" fillId="0" borderId="15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Звичайний" xfId="0" builtinId="0"/>
    <cellStyle name="Обычный 2" xfId="42"/>
    <cellStyle name="Обычный_Шаблон формы 1 (исправления на 2003)" xfId="43"/>
    <cellStyle name="Фінансови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opLeftCell="A28" zoomScale="115" zoomScaleNormal="115" zoomScaleSheetLayoutView="130" workbookViewId="0">
      <selection activeCell="B5" sqref="B5:H5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6" style="28" customWidth="1"/>
    <col min="6" max="6" width="14.85546875" style="28" customWidth="1"/>
    <col min="7" max="7" width="11" style="28" customWidth="1"/>
    <col min="8" max="8" width="15.5703125" style="28" customWidth="1"/>
    <col min="9" max="16384" width="9.140625" style="28"/>
  </cols>
  <sheetData>
    <row r="1" spans="1:8" ht="12.95" customHeight="1" x14ac:dyDescent="0.2">
      <c r="E1" s="14" t="s">
        <v>7</v>
      </c>
    </row>
    <row r="3" spans="1:8" ht="15.75" customHeight="1" x14ac:dyDescent="0.25">
      <c r="B3" s="109" t="s">
        <v>49</v>
      </c>
      <c r="C3" s="109"/>
      <c r="D3" s="109"/>
      <c r="E3" s="109"/>
      <c r="F3" s="109"/>
      <c r="G3" s="109"/>
      <c r="H3" s="109"/>
    </row>
    <row r="4" spans="1:8" ht="14.25" customHeight="1" x14ac:dyDescent="0.25">
      <c r="B4" s="109"/>
      <c r="C4" s="109"/>
      <c r="D4" s="109"/>
      <c r="E4" s="109"/>
      <c r="F4" s="109"/>
      <c r="G4" s="109"/>
      <c r="H4" s="109"/>
    </row>
    <row r="5" spans="1:8" ht="18.95" customHeight="1" x14ac:dyDescent="0.3">
      <c r="B5" s="110" t="s">
        <v>114</v>
      </c>
      <c r="C5" s="110"/>
      <c r="D5" s="110"/>
      <c r="E5" s="110"/>
      <c r="F5" s="110"/>
      <c r="G5" s="110"/>
      <c r="H5" s="110"/>
    </row>
    <row r="6" spans="1:8" ht="18.95" customHeight="1" x14ac:dyDescent="0.3">
      <c r="B6" s="15"/>
      <c r="C6" s="110"/>
      <c r="D6" s="110"/>
      <c r="E6" s="110"/>
      <c r="F6" s="110"/>
      <c r="G6" s="110"/>
      <c r="H6" s="15"/>
    </row>
    <row r="7" spans="1:8" x14ac:dyDescent="0.2">
      <c r="E7" s="17" t="s">
        <v>8</v>
      </c>
    </row>
    <row r="8" spans="1:8" ht="18.95" customHeight="1" x14ac:dyDescent="0.3">
      <c r="D8" s="16"/>
      <c r="F8" s="15"/>
      <c r="G8" s="15"/>
      <c r="H8" s="15"/>
    </row>
    <row r="9" spans="1:8" ht="12.95" customHeight="1" x14ac:dyDescent="0.2">
      <c r="E9" s="17"/>
      <c r="F9" s="23"/>
      <c r="G9" s="23"/>
      <c r="H9" s="23"/>
    </row>
    <row r="10" spans="1:8" ht="12.95" customHeight="1" x14ac:dyDescent="0.2">
      <c r="E10" s="17"/>
      <c r="F10" s="23"/>
      <c r="G10" s="23"/>
      <c r="H10" s="23"/>
    </row>
    <row r="11" spans="1:8" ht="12.95" customHeight="1" x14ac:dyDescent="0.2">
      <c r="B11" s="26"/>
      <c r="C11" s="26"/>
      <c r="D11" s="26"/>
      <c r="E11" s="26"/>
    </row>
    <row r="12" spans="1:8" ht="12.95" customHeight="1" x14ac:dyDescent="0.2">
      <c r="A12" s="29"/>
      <c r="B12" s="111" t="s">
        <v>9</v>
      </c>
      <c r="C12" s="112"/>
      <c r="D12" s="113"/>
      <c r="E12" s="18" t="s">
        <v>10</v>
      </c>
      <c r="F12" s="22"/>
      <c r="G12" s="14" t="s">
        <v>50</v>
      </c>
    </row>
    <row r="13" spans="1:8" ht="12.95" customHeight="1" x14ac:dyDescent="0.2">
      <c r="A13" s="29"/>
      <c r="B13" s="59"/>
      <c r="C13" s="60"/>
      <c r="D13" s="33"/>
      <c r="E13" s="57"/>
      <c r="F13" s="23"/>
      <c r="G13" s="19" t="s">
        <v>47</v>
      </c>
    </row>
    <row r="14" spans="1:8" ht="37.5" customHeight="1" x14ac:dyDescent="0.2">
      <c r="A14" s="29"/>
      <c r="B14" s="114" t="s">
        <v>85</v>
      </c>
      <c r="C14" s="115"/>
      <c r="D14" s="116"/>
      <c r="E14" s="121" t="s">
        <v>48</v>
      </c>
      <c r="F14" s="23"/>
      <c r="G14" s="19"/>
    </row>
    <row r="15" spans="1:8" ht="12.75" customHeight="1" x14ac:dyDescent="0.2">
      <c r="A15" s="29"/>
      <c r="B15" s="114"/>
      <c r="C15" s="115"/>
      <c r="D15" s="116"/>
      <c r="E15" s="121"/>
      <c r="G15" s="20" t="s">
        <v>11</v>
      </c>
    </row>
    <row r="16" spans="1:8" ht="12.75" customHeight="1" x14ac:dyDescent="0.2">
      <c r="A16" s="29"/>
      <c r="B16" s="114"/>
      <c r="C16" s="115"/>
      <c r="D16" s="116"/>
      <c r="E16" s="121"/>
      <c r="F16" s="117" t="s">
        <v>12</v>
      </c>
      <c r="G16" s="117"/>
      <c r="H16" s="117"/>
    </row>
    <row r="17" spans="1:8" ht="12.75" customHeight="1" x14ac:dyDescent="0.2">
      <c r="A17" s="29"/>
      <c r="B17" s="114"/>
      <c r="C17" s="115"/>
      <c r="D17" s="116"/>
      <c r="E17" s="121"/>
      <c r="F17" s="118" t="s">
        <v>95</v>
      </c>
      <c r="G17" s="119"/>
      <c r="H17" s="119"/>
    </row>
    <row r="18" spans="1:8" ht="24.75" customHeight="1" x14ac:dyDescent="0.2">
      <c r="A18" s="29"/>
      <c r="B18" s="61"/>
      <c r="C18" s="55"/>
      <c r="D18" s="62"/>
      <c r="E18" s="58"/>
    </row>
    <row r="19" spans="1:8" ht="12.75" customHeight="1" x14ac:dyDescent="0.2">
      <c r="A19" s="29"/>
      <c r="B19" s="114"/>
      <c r="C19" s="115"/>
      <c r="D19" s="116"/>
      <c r="E19" s="121"/>
      <c r="F19" s="120"/>
      <c r="G19" s="120"/>
      <c r="H19" s="120"/>
    </row>
    <row r="20" spans="1:8" ht="12.95" customHeight="1" x14ac:dyDescent="0.2">
      <c r="A20" s="29"/>
      <c r="B20" s="114"/>
      <c r="C20" s="115"/>
      <c r="D20" s="116"/>
      <c r="E20" s="121"/>
      <c r="F20" s="117"/>
      <c r="G20" s="117"/>
      <c r="H20" s="117"/>
    </row>
    <row r="21" spans="1:8" ht="12.95" customHeight="1" x14ac:dyDescent="0.2">
      <c r="A21" s="29"/>
      <c r="B21" s="114"/>
      <c r="C21" s="115"/>
      <c r="D21" s="116"/>
      <c r="E21" s="121"/>
      <c r="F21" s="117"/>
      <c r="G21" s="117"/>
      <c r="H21" s="117"/>
    </row>
    <row r="22" spans="1:8" ht="12.75" customHeight="1" x14ac:dyDescent="0.2">
      <c r="A22" s="29"/>
      <c r="B22" s="114"/>
      <c r="C22" s="115"/>
      <c r="D22" s="116"/>
      <c r="E22" s="121"/>
      <c r="F22" s="23"/>
      <c r="G22" s="23"/>
      <c r="H22" s="23"/>
    </row>
    <row r="23" spans="1:8" ht="12.95" customHeight="1" x14ac:dyDescent="0.2">
      <c r="A23" s="29"/>
      <c r="B23" s="22"/>
      <c r="C23" s="23"/>
      <c r="D23" s="29"/>
      <c r="E23" s="21"/>
    </row>
    <row r="24" spans="1:8" ht="12.95" customHeight="1" x14ac:dyDescent="0.2">
      <c r="A24" s="29"/>
      <c r="B24" s="22"/>
      <c r="C24" s="23"/>
      <c r="D24" s="29"/>
      <c r="E24" s="21"/>
      <c r="F24" s="23"/>
      <c r="G24" s="20"/>
    </row>
    <row r="25" spans="1:8" ht="12.95" customHeight="1" x14ac:dyDescent="0.2">
      <c r="A25" s="29"/>
      <c r="B25" s="30"/>
      <c r="C25" s="26"/>
      <c r="D25" s="27"/>
      <c r="E25" s="31"/>
      <c r="F25" s="23"/>
    </row>
    <row r="26" spans="1:8" ht="12.95" customHeight="1" x14ac:dyDescent="0.2">
      <c r="B26" s="32"/>
      <c r="C26" s="32"/>
      <c r="D26" s="32"/>
      <c r="E26" s="32"/>
    </row>
    <row r="27" spans="1:8" ht="12.95" customHeight="1" x14ac:dyDescent="0.2">
      <c r="B27" s="23"/>
      <c r="C27" s="23"/>
      <c r="D27" s="23"/>
      <c r="E27" s="23"/>
    </row>
    <row r="28" spans="1:8" ht="12.95" customHeight="1" x14ac:dyDescent="0.2">
      <c r="B28" s="23"/>
      <c r="C28" s="23"/>
      <c r="D28" s="23"/>
      <c r="E28" s="23"/>
    </row>
    <row r="29" spans="1:8" ht="12.95" customHeight="1" x14ac:dyDescent="0.2">
      <c r="B29" s="23"/>
      <c r="C29" s="23"/>
      <c r="D29" s="23"/>
      <c r="E29" s="23"/>
    </row>
    <row r="30" spans="1:8" ht="12.95" customHeight="1" x14ac:dyDescent="0.2">
      <c r="B30" s="23"/>
      <c r="C30" s="23"/>
      <c r="D30" s="23"/>
      <c r="E30" s="23"/>
    </row>
    <row r="31" spans="1:8" ht="12.95" customHeight="1" x14ac:dyDescent="0.2">
      <c r="B31" s="23"/>
      <c r="C31" s="23"/>
      <c r="D31" s="23"/>
      <c r="E31" s="23"/>
    </row>
    <row r="33" spans="1:9" ht="12.95" customHeight="1" x14ac:dyDescent="0.2">
      <c r="B33" s="26"/>
      <c r="C33" s="26"/>
      <c r="D33" s="26"/>
      <c r="E33" s="26"/>
      <c r="F33" s="26"/>
      <c r="G33" s="26"/>
      <c r="H33" s="26"/>
    </row>
    <row r="34" spans="1:9" ht="12.95" customHeight="1" x14ac:dyDescent="0.2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95" customHeight="1" x14ac:dyDescent="0.2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95" customHeight="1" x14ac:dyDescent="0.2">
      <c r="A36" s="29"/>
      <c r="B36" s="97" t="s">
        <v>14</v>
      </c>
      <c r="C36" s="98"/>
      <c r="D36" s="104" t="s">
        <v>115</v>
      </c>
      <c r="E36" s="104"/>
      <c r="F36" s="104"/>
      <c r="G36" s="104"/>
      <c r="H36" s="105"/>
      <c r="I36" s="23"/>
    </row>
    <row r="37" spans="1:9" ht="12.95" customHeight="1" x14ac:dyDescent="0.2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95" customHeight="1" x14ac:dyDescent="0.2">
      <c r="A38" s="29"/>
      <c r="B38" s="22" t="s">
        <v>15</v>
      </c>
      <c r="C38" s="23"/>
      <c r="D38" s="102" t="s">
        <v>116</v>
      </c>
      <c r="E38" s="102"/>
      <c r="F38" s="102"/>
      <c r="G38" s="102"/>
      <c r="H38" s="103"/>
      <c r="I38" s="23"/>
    </row>
    <row r="39" spans="1:9" ht="12.95" customHeight="1" x14ac:dyDescent="0.2">
      <c r="A39" s="29"/>
      <c r="B39" s="22"/>
      <c r="C39" s="23"/>
      <c r="D39" s="102"/>
      <c r="E39" s="102"/>
      <c r="F39" s="102"/>
      <c r="G39" s="102"/>
      <c r="H39" s="103"/>
      <c r="I39" s="23"/>
    </row>
    <row r="40" spans="1:9" ht="12.95" customHeight="1" x14ac:dyDescent="0.2">
      <c r="A40" s="29"/>
      <c r="B40" s="99"/>
      <c r="C40" s="100"/>
      <c r="D40" s="100"/>
      <c r="E40" s="100"/>
      <c r="F40" s="100"/>
      <c r="G40" s="100"/>
      <c r="H40" s="101"/>
    </row>
    <row r="41" spans="1:9" ht="12.75" customHeight="1" x14ac:dyDescent="0.2">
      <c r="A41" s="29"/>
      <c r="B41" s="94" t="s">
        <v>16</v>
      </c>
      <c r="C41" s="95"/>
      <c r="D41" s="95"/>
      <c r="E41" s="95"/>
      <c r="F41" s="95"/>
      <c r="G41" s="95"/>
      <c r="H41" s="96"/>
    </row>
    <row r="42" spans="1:9" ht="12.95" customHeight="1" x14ac:dyDescent="0.2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95" customHeight="1" x14ac:dyDescent="0.2">
      <c r="A43" s="29"/>
      <c r="B43" s="106"/>
      <c r="C43" s="107"/>
      <c r="D43" s="107"/>
      <c r="E43" s="107"/>
      <c r="F43" s="107"/>
      <c r="G43" s="107"/>
      <c r="H43" s="108"/>
      <c r="I43" s="23"/>
    </row>
    <row r="44" spans="1:9" ht="12.95" customHeight="1" x14ac:dyDescent="0.2">
      <c r="A44" s="29"/>
      <c r="B44" s="94" t="s">
        <v>17</v>
      </c>
      <c r="C44" s="95"/>
      <c r="D44" s="95"/>
      <c r="E44" s="95"/>
      <c r="F44" s="95"/>
      <c r="G44" s="95"/>
      <c r="H44" s="96"/>
      <c r="I44" s="23"/>
    </row>
    <row r="45" spans="1:9" ht="12.95" customHeight="1" x14ac:dyDescent="0.2">
      <c r="A45" s="29"/>
      <c r="B45" s="30"/>
      <c r="C45" s="26"/>
      <c r="D45" s="26"/>
      <c r="E45" s="26"/>
      <c r="F45" s="26"/>
      <c r="G45" s="26"/>
      <c r="H45" s="27"/>
      <c r="I45" s="23"/>
    </row>
    <row r="46" spans="1:9" ht="12.95" customHeight="1" x14ac:dyDescent="0.2">
      <c r="B46" s="32"/>
      <c r="C46" s="32"/>
      <c r="D46" s="32"/>
      <c r="E46" s="32"/>
      <c r="F46" s="32"/>
      <c r="G46" s="32"/>
      <c r="H46" s="32"/>
    </row>
  </sheetData>
  <mergeCells count="21">
    <mergeCell ref="F20:H20"/>
    <mergeCell ref="F17:H17"/>
    <mergeCell ref="F19:H19"/>
    <mergeCell ref="E14:E17"/>
    <mergeCell ref="F16:H16"/>
    <mergeCell ref="B19:D22"/>
    <mergeCell ref="E19:E22"/>
    <mergeCell ref="F21:H21"/>
    <mergeCell ref="B3:H3"/>
    <mergeCell ref="B4:H4"/>
    <mergeCell ref="B5:H5"/>
    <mergeCell ref="B12:D12"/>
    <mergeCell ref="B14:D17"/>
    <mergeCell ref="C6:G6"/>
    <mergeCell ref="B44:H44"/>
    <mergeCell ref="B36:C36"/>
    <mergeCell ref="B40:H40"/>
    <mergeCell ref="B41:H41"/>
    <mergeCell ref="D38:H39"/>
    <mergeCell ref="D36:H36"/>
    <mergeCell ref="B43:H4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>
    <oddFooter>&amp;C&amp;LF2934C0C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topLeftCell="A13" zoomScaleNormal="100" workbookViewId="0">
      <selection activeCell="J31" sqref="J31"/>
    </sheetView>
  </sheetViews>
  <sheetFormatPr defaultRowHeight="15.75" x14ac:dyDescent="0.25"/>
  <cols>
    <col min="1" max="1" width="5.5703125" style="6" customWidth="1"/>
    <col min="2" max="2" width="6.5703125" style="4" customWidth="1"/>
    <col min="3" max="3" width="44.28515625" style="4" customWidth="1"/>
    <col min="4" max="4" width="5" style="4" customWidth="1"/>
    <col min="5" max="5" width="11.42578125" style="4" customWidth="1"/>
    <col min="6" max="6" width="10.42578125" style="4" customWidth="1"/>
    <col min="7" max="7" width="9.5703125" style="4" customWidth="1"/>
    <col min="8" max="8" width="10.140625" style="4" customWidth="1"/>
    <col min="9" max="9" width="10.28515625" style="4" customWidth="1"/>
    <col min="10" max="10" width="10.140625" style="4" customWidth="1"/>
    <col min="11" max="16384" width="9.140625" style="4"/>
  </cols>
  <sheetData>
    <row r="1" spans="1:11" s="5" customFormat="1" ht="21.75" customHeight="1" x14ac:dyDescent="0.2">
      <c r="A1" s="146" t="s">
        <v>107</v>
      </c>
      <c r="B1" s="146"/>
      <c r="C1" s="146"/>
      <c r="D1" s="146"/>
      <c r="E1" s="146"/>
      <c r="F1" s="146"/>
      <c r="G1" s="146"/>
      <c r="H1" s="146"/>
      <c r="I1" s="147"/>
    </row>
    <row r="2" spans="1:11" s="5" customFormat="1" ht="50.25" customHeight="1" x14ac:dyDescent="0.2">
      <c r="A2" s="153" t="s">
        <v>4</v>
      </c>
      <c r="B2" s="153"/>
      <c r="C2" s="154"/>
      <c r="D2" s="151" t="s">
        <v>18</v>
      </c>
      <c r="E2" s="148" t="s">
        <v>58</v>
      </c>
      <c r="F2" s="149"/>
      <c r="G2" s="148" t="s">
        <v>59</v>
      </c>
      <c r="H2" s="159"/>
      <c r="I2" s="150" t="s">
        <v>60</v>
      </c>
      <c r="J2" s="150"/>
      <c r="K2" s="92"/>
    </row>
    <row r="3" spans="1:11" s="5" customFormat="1" ht="62.25" customHeight="1" x14ac:dyDescent="0.2">
      <c r="A3" s="155"/>
      <c r="B3" s="155"/>
      <c r="C3" s="156"/>
      <c r="D3" s="152"/>
      <c r="E3" s="34" t="s">
        <v>0</v>
      </c>
      <c r="F3" s="53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1" s="7" customFormat="1" ht="13.5" customHeight="1" x14ac:dyDescent="0.2">
      <c r="A4" s="160" t="s">
        <v>2</v>
      </c>
      <c r="B4" s="161"/>
      <c r="C4" s="162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 x14ac:dyDescent="0.2">
      <c r="A5" s="132" t="s">
        <v>22</v>
      </c>
      <c r="B5" s="143" t="s">
        <v>63</v>
      </c>
      <c r="C5" s="56" t="s">
        <v>61</v>
      </c>
      <c r="D5" s="35">
        <v>1</v>
      </c>
      <c r="E5" s="74">
        <v>974</v>
      </c>
      <c r="F5" s="74">
        <v>736</v>
      </c>
      <c r="G5" s="74">
        <v>834</v>
      </c>
      <c r="H5" s="86" t="s">
        <v>33</v>
      </c>
      <c r="I5" s="74">
        <v>140</v>
      </c>
      <c r="J5" s="74">
        <v>11</v>
      </c>
      <c r="K5" s="83">
        <f t="shared" ref="K5:K28" si="0">E5-F5</f>
        <v>238</v>
      </c>
    </row>
    <row r="6" spans="1:11" s="5" customFormat="1" ht="19.5" customHeight="1" x14ac:dyDescent="0.2">
      <c r="A6" s="133"/>
      <c r="B6" s="144"/>
      <c r="C6" s="56" t="s">
        <v>62</v>
      </c>
      <c r="D6" s="35">
        <v>2</v>
      </c>
      <c r="E6" s="74">
        <v>635</v>
      </c>
      <c r="F6" s="74">
        <v>563</v>
      </c>
      <c r="G6" s="74">
        <v>571</v>
      </c>
      <c r="H6" s="74">
        <v>145</v>
      </c>
      <c r="I6" s="74">
        <v>64</v>
      </c>
      <c r="J6" s="74"/>
      <c r="K6" s="83">
        <f t="shared" si="0"/>
        <v>72</v>
      </c>
    </row>
    <row r="7" spans="1:11" s="5" customFormat="1" ht="19.5" customHeight="1" x14ac:dyDescent="0.2">
      <c r="A7" s="133"/>
      <c r="B7" s="145"/>
      <c r="C7" s="56" t="s">
        <v>64</v>
      </c>
      <c r="D7" s="35">
        <v>3</v>
      </c>
      <c r="E7" s="74">
        <v>856</v>
      </c>
      <c r="F7" s="74">
        <v>842</v>
      </c>
      <c r="G7" s="74">
        <v>844</v>
      </c>
      <c r="H7" s="74">
        <v>214</v>
      </c>
      <c r="I7" s="74">
        <v>12</v>
      </c>
      <c r="J7" s="74">
        <v>1</v>
      </c>
      <c r="K7" s="83">
        <f t="shared" si="0"/>
        <v>14</v>
      </c>
    </row>
    <row r="8" spans="1:11" s="5" customFormat="1" ht="25.5" customHeight="1" x14ac:dyDescent="0.2">
      <c r="A8" s="133"/>
      <c r="B8" s="125" t="s">
        <v>97</v>
      </c>
      <c r="C8" s="126"/>
      <c r="D8" s="35">
        <v>4</v>
      </c>
      <c r="E8" s="74">
        <v>15</v>
      </c>
      <c r="F8" s="74">
        <v>13</v>
      </c>
      <c r="G8" s="74">
        <v>15</v>
      </c>
      <c r="H8" s="74">
        <v>2</v>
      </c>
      <c r="I8" s="74"/>
      <c r="J8" s="74"/>
      <c r="K8" s="83">
        <f t="shared" si="0"/>
        <v>2</v>
      </c>
    </row>
    <row r="9" spans="1:11" s="5" customFormat="1" ht="36" customHeight="1" x14ac:dyDescent="0.2">
      <c r="A9" s="133"/>
      <c r="B9" s="127" t="s">
        <v>82</v>
      </c>
      <c r="C9" s="128"/>
      <c r="D9" s="35">
        <v>5</v>
      </c>
      <c r="E9" s="90">
        <v>2554</v>
      </c>
      <c r="F9" s="74">
        <v>2540</v>
      </c>
      <c r="G9" s="74">
        <v>2551</v>
      </c>
      <c r="H9" s="74">
        <v>2313</v>
      </c>
      <c r="I9" s="74">
        <v>3</v>
      </c>
      <c r="J9" s="74"/>
      <c r="K9" s="83">
        <f t="shared" si="0"/>
        <v>14</v>
      </c>
    </row>
    <row r="10" spans="1:11" s="5" customFormat="1" ht="24" customHeight="1" x14ac:dyDescent="0.2">
      <c r="A10" s="133"/>
      <c r="B10" s="127" t="s">
        <v>84</v>
      </c>
      <c r="C10" s="128"/>
      <c r="D10" s="35">
        <v>6</v>
      </c>
      <c r="E10" s="90">
        <v>3345</v>
      </c>
      <c r="F10" s="74">
        <v>3345</v>
      </c>
      <c r="G10" s="74">
        <v>3345</v>
      </c>
      <c r="H10" s="74">
        <v>2884</v>
      </c>
      <c r="I10" s="74"/>
      <c r="J10" s="74"/>
      <c r="K10" s="83">
        <f t="shared" si="0"/>
        <v>0</v>
      </c>
    </row>
    <row r="11" spans="1:11" s="5" customFormat="1" ht="17.25" customHeight="1" x14ac:dyDescent="0.2">
      <c r="A11" s="133"/>
      <c r="B11" s="127" t="s">
        <v>78</v>
      </c>
      <c r="C11" s="128"/>
      <c r="D11" s="35">
        <v>7</v>
      </c>
      <c r="E11" s="90"/>
      <c r="F11" s="74"/>
      <c r="G11" s="74"/>
      <c r="H11" s="74"/>
      <c r="I11" s="74"/>
      <c r="J11" s="74"/>
      <c r="K11" s="83">
        <f t="shared" si="0"/>
        <v>0</v>
      </c>
    </row>
    <row r="12" spans="1:11" s="5" customFormat="1" ht="23.25" customHeight="1" x14ac:dyDescent="0.2">
      <c r="A12" s="133"/>
      <c r="B12" s="125" t="s">
        <v>68</v>
      </c>
      <c r="C12" s="126"/>
      <c r="D12" s="35">
        <v>8</v>
      </c>
      <c r="E12" s="82"/>
      <c r="F12" s="82"/>
      <c r="G12" s="82"/>
      <c r="H12" s="82"/>
      <c r="I12" s="82"/>
      <c r="J12" s="74"/>
      <c r="K12" s="83">
        <f t="shared" si="0"/>
        <v>0</v>
      </c>
    </row>
    <row r="13" spans="1:11" s="5" customFormat="1" ht="17.25" customHeight="1" x14ac:dyDescent="0.2">
      <c r="A13" s="133"/>
      <c r="B13" s="125" t="s">
        <v>108</v>
      </c>
      <c r="C13" s="126"/>
      <c r="D13" s="35">
        <v>9</v>
      </c>
      <c r="E13" s="82">
        <v>3</v>
      </c>
      <c r="F13" s="82">
        <v>3</v>
      </c>
      <c r="G13" s="82">
        <v>3</v>
      </c>
      <c r="H13" s="82">
        <v>3</v>
      </c>
      <c r="I13" s="82"/>
      <c r="J13" s="74"/>
      <c r="K13" s="83">
        <f t="shared" si="0"/>
        <v>0</v>
      </c>
    </row>
    <row r="14" spans="1:11" s="5" customFormat="1" ht="15.75" customHeight="1" x14ac:dyDescent="0.2">
      <c r="A14" s="134"/>
      <c r="B14" s="45" t="s">
        <v>20</v>
      </c>
      <c r="C14" s="9"/>
      <c r="D14" s="35">
        <v>10</v>
      </c>
      <c r="E14" s="75">
        <f t="shared" ref="E14:J14" si="1">SUM(E5:E13)</f>
        <v>8382</v>
      </c>
      <c r="F14" s="75">
        <f t="shared" si="1"/>
        <v>8042</v>
      </c>
      <c r="G14" s="75">
        <f t="shared" si="1"/>
        <v>8163</v>
      </c>
      <c r="H14" s="75">
        <f t="shared" si="1"/>
        <v>5561</v>
      </c>
      <c r="I14" s="75">
        <f t="shared" si="1"/>
        <v>219</v>
      </c>
      <c r="J14" s="75">
        <f t="shared" si="1"/>
        <v>12</v>
      </c>
      <c r="K14" s="83">
        <f t="shared" si="0"/>
        <v>340</v>
      </c>
    </row>
    <row r="15" spans="1:11" s="5" customFormat="1" ht="15.75" customHeight="1" x14ac:dyDescent="0.2">
      <c r="A15" s="163" t="s">
        <v>46</v>
      </c>
      <c r="B15" s="141" t="s">
        <v>98</v>
      </c>
      <c r="C15" s="142"/>
      <c r="D15" s="35">
        <v>11</v>
      </c>
      <c r="E15" s="87">
        <v>3</v>
      </c>
      <c r="F15" s="87">
        <v>1</v>
      </c>
      <c r="G15" s="87">
        <v>3</v>
      </c>
      <c r="H15" s="87">
        <v>3</v>
      </c>
      <c r="I15" s="87"/>
      <c r="J15" s="87"/>
      <c r="K15" s="83">
        <f t="shared" si="0"/>
        <v>2</v>
      </c>
    </row>
    <row r="16" spans="1:11" s="5" customFormat="1" ht="27.75" customHeight="1" x14ac:dyDescent="0.2">
      <c r="A16" s="164"/>
      <c r="B16" s="141" t="s">
        <v>99</v>
      </c>
      <c r="C16" s="142"/>
      <c r="D16" s="35">
        <v>12</v>
      </c>
      <c r="E16" s="87"/>
      <c r="F16" s="87"/>
      <c r="G16" s="87"/>
      <c r="H16" s="87"/>
      <c r="I16" s="87"/>
      <c r="J16" s="87"/>
      <c r="K16" s="83">
        <f t="shared" si="0"/>
        <v>0</v>
      </c>
    </row>
    <row r="17" spans="1:11" s="5" customFormat="1" ht="24.75" customHeight="1" x14ac:dyDescent="0.2">
      <c r="A17" s="164"/>
      <c r="B17" s="141" t="s">
        <v>100</v>
      </c>
      <c r="C17" s="142"/>
      <c r="D17" s="35">
        <v>13</v>
      </c>
      <c r="E17" s="87"/>
      <c r="F17" s="87"/>
      <c r="G17" s="87"/>
      <c r="H17" s="87"/>
      <c r="I17" s="87"/>
      <c r="J17" s="87"/>
      <c r="K17" s="83">
        <f t="shared" si="0"/>
        <v>0</v>
      </c>
    </row>
    <row r="18" spans="1:11" s="5" customFormat="1" ht="24.75" customHeight="1" x14ac:dyDescent="0.2">
      <c r="A18" s="164"/>
      <c r="B18" s="141" t="s">
        <v>101</v>
      </c>
      <c r="C18" s="142"/>
      <c r="D18" s="35">
        <v>14</v>
      </c>
      <c r="E18" s="87"/>
      <c r="F18" s="87"/>
      <c r="G18" s="87"/>
      <c r="H18" s="87"/>
      <c r="I18" s="87"/>
      <c r="J18" s="87"/>
      <c r="K18" s="83">
        <f t="shared" si="0"/>
        <v>0</v>
      </c>
    </row>
    <row r="19" spans="1:11" ht="18.75" customHeight="1" x14ac:dyDescent="0.25">
      <c r="A19" s="164"/>
      <c r="B19" s="122" t="s">
        <v>63</v>
      </c>
      <c r="C19" s="10" t="s">
        <v>66</v>
      </c>
      <c r="D19" s="35">
        <v>15</v>
      </c>
      <c r="E19" s="76">
        <v>1928</v>
      </c>
      <c r="F19" s="76">
        <v>1714</v>
      </c>
      <c r="G19" s="76">
        <v>1696</v>
      </c>
      <c r="H19" s="76">
        <v>660</v>
      </c>
      <c r="I19" s="76">
        <v>232</v>
      </c>
      <c r="J19" s="76"/>
      <c r="K19" s="83">
        <f t="shared" si="0"/>
        <v>214</v>
      </c>
    </row>
    <row r="20" spans="1:11" ht="18.75" customHeight="1" x14ac:dyDescent="0.25">
      <c r="A20" s="164"/>
      <c r="B20" s="123"/>
      <c r="C20" s="10" t="s">
        <v>62</v>
      </c>
      <c r="D20" s="35">
        <v>16</v>
      </c>
      <c r="E20" s="76">
        <v>931</v>
      </c>
      <c r="F20" s="76">
        <v>871</v>
      </c>
      <c r="G20" s="76">
        <v>868</v>
      </c>
      <c r="H20" s="76">
        <v>334</v>
      </c>
      <c r="I20" s="76">
        <v>63</v>
      </c>
      <c r="J20" s="76">
        <v>1</v>
      </c>
      <c r="K20" s="83">
        <f t="shared" si="0"/>
        <v>60</v>
      </c>
    </row>
    <row r="21" spans="1:11" ht="18.75" customHeight="1" x14ac:dyDescent="0.25">
      <c r="A21" s="164"/>
      <c r="B21" s="124"/>
      <c r="C21" s="10" t="s">
        <v>67</v>
      </c>
      <c r="D21" s="35">
        <v>17</v>
      </c>
      <c r="E21" s="76"/>
      <c r="F21" s="76"/>
      <c r="G21" s="76"/>
      <c r="H21" s="76"/>
      <c r="I21" s="76"/>
      <c r="J21" s="76"/>
      <c r="K21" s="83">
        <f t="shared" si="0"/>
        <v>0</v>
      </c>
    </row>
    <row r="22" spans="1:11" ht="24" customHeight="1" x14ac:dyDescent="0.25">
      <c r="A22" s="164"/>
      <c r="B22" s="125" t="s">
        <v>97</v>
      </c>
      <c r="C22" s="126"/>
      <c r="D22" s="35">
        <v>18</v>
      </c>
      <c r="E22" s="76">
        <v>7</v>
      </c>
      <c r="F22" s="76">
        <v>6</v>
      </c>
      <c r="G22" s="76">
        <v>7</v>
      </c>
      <c r="H22" s="76"/>
      <c r="I22" s="76"/>
      <c r="J22" s="74"/>
      <c r="K22" s="83">
        <f t="shared" si="0"/>
        <v>1</v>
      </c>
    </row>
    <row r="23" spans="1:11" ht="18" customHeight="1" x14ac:dyDescent="0.25">
      <c r="A23" s="164"/>
      <c r="B23" s="157" t="s">
        <v>19</v>
      </c>
      <c r="C23" s="158"/>
      <c r="D23" s="35">
        <v>19</v>
      </c>
      <c r="E23" s="82"/>
      <c r="F23" s="82"/>
      <c r="G23" s="82"/>
      <c r="H23" s="82"/>
      <c r="I23" s="82"/>
      <c r="J23" s="82"/>
      <c r="K23" s="83">
        <f t="shared" si="0"/>
        <v>0</v>
      </c>
    </row>
    <row r="24" spans="1:11" ht="18" customHeight="1" x14ac:dyDescent="0.25">
      <c r="A24" s="164"/>
      <c r="B24" s="157" t="s">
        <v>108</v>
      </c>
      <c r="C24" s="158"/>
      <c r="D24" s="35">
        <v>20</v>
      </c>
      <c r="E24" s="82">
        <v>26</v>
      </c>
      <c r="F24" s="82">
        <v>26</v>
      </c>
      <c r="G24" s="82">
        <v>26</v>
      </c>
      <c r="H24" s="82"/>
      <c r="I24" s="82"/>
      <c r="J24" s="82"/>
      <c r="K24" s="83">
        <f t="shared" si="0"/>
        <v>0</v>
      </c>
    </row>
    <row r="25" spans="1:11" ht="18.75" customHeight="1" x14ac:dyDescent="0.25">
      <c r="A25" s="164"/>
      <c r="B25" s="127" t="s">
        <v>51</v>
      </c>
      <c r="C25" s="128"/>
      <c r="D25" s="35">
        <v>21</v>
      </c>
      <c r="E25" s="76">
        <v>8</v>
      </c>
      <c r="F25" s="76">
        <v>8</v>
      </c>
      <c r="G25" s="76">
        <v>8</v>
      </c>
      <c r="H25" s="76">
        <v>6</v>
      </c>
      <c r="I25" s="76"/>
      <c r="J25" s="74"/>
      <c r="K25" s="83">
        <f t="shared" si="0"/>
        <v>0</v>
      </c>
    </row>
    <row r="26" spans="1:11" ht="15.75" customHeight="1" x14ac:dyDescent="0.25">
      <c r="A26" s="165"/>
      <c r="B26" s="9" t="s">
        <v>20</v>
      </c>
      <c r="C26" s="9"/>
      <c r="D26" s="35">
        <v>22</v>
      </c>
      <c r="E26" s="77">
        <f t="shared" ref="E26:J26" si="2">SUM(E15:E25)</f>
        <v>2903</v>
      </c>
      <c r="F26" s="77">
        <f t="shared" si="2"/>
        <v>2626</v>
      </c>
      <c r="G26" s="77">
        <f t="shared" si="2"/>
        <v>2608</v>
      </c>
      <c r="H26" s="77">
        <f t="shared" si="2"/>
        <v>1003</v>
      </c>
      <c r="I26" s="77">
        <f t="shared" si="2"/>
        <v>295</v>
      </c>
      <c r="J26" s="77">
        <f t="shared" si="2"/>
        <v>1</v>
      </c>
      <c r="K26" s="83">
        <f t="shared" si="0"/>
        <v>277</v>
      </c>
    </row>
    <row r="27" spans="1:11" ht="18.75" customHeight="1" x14ac:dyDescent="0.25">
      <c r="A27" s="138" t="s">
        <v>69</v>
      </c>
      <c r="B27" s="139"/>
      <c r="C27" s="140"/>
      <c r="D27" s="35">
        <v>23</v>
      </c>
      <c r="E27" s="76">
        <v>1035</v>
      </c>
      <c r="F27" s="76">
        <v>941</v>
      </c>
      <c r="G27" s="76">
        <v>1003</v>
      </c>
      <c r="H27" s="76">
        <v>385</v>
      </c>
      <c r="I27" s="76">
        <v>32</v>
      </c>
      <c r="J27" s="74"/>
      <c r="K27" s="83">
        <f t="shared" si="0"/>
        <v>94</v>
      </c>
    </row>
    <row r="28" spans="1:11" ht="15.75" customHeight="1" x14ac:dyDescent="0.25">
      <c r="A28" s="135" t="s">
        <v>25</v>
      </c>
      <c r="B28" s="136"/>
      <c r="C28" s="137"/>
      <c r="D28" s="35">
        <v>24</v>
      </c>
      <c r="E28" s="80">
        <v>44</v>
      </c>
      <c r="F28" s="80">
        <v>41</v>
      </c>
      <c r="G28" s="80">
        <v>44</v>
      </c>
      <c r="H28" s="81" t="s">
        <v>33</v>
      </c>
      <c r="I28" s="80"/>
      <c r="J28" s="74"/>
      <c r="K28" s="83">
        <f t="shared" si="0"/>
        <v>3</v>
      </c>
    </row>
    <row r="29" spans="1:11" ht="15.75" customHeight="1" x14ac:dyDescent="0.25">
      <c r="A29" s="138" t="s">
        <v>108</v>
      </c>
      <c r="B29" s="139"/>
      <c r="C29" s="140"/>
      <c r="D29" s="35">
        <v>25</v>
      </c>
      <c r="E29" s="80">
        <v>1</v>
      </c>
      <c r="F29" s="80">
        <v>1</v>
      </c>
      <c r="G29" s="80">
        <v>1</v>
      </c>
      <c r="H29" s="81"/>
      <c r="I29" s="80"/>
      <c r="J29" s="74"/>
      <c r="K29" s="83"/>
    </row>
    <row r="30" spans="1:11" ht="26.25" customHeight="1" x14ac:dyDescent="0.25">
      <c r="A30" s="138" t="s">
        <v>117</v>
      </c>
      <c r="B30" s="139"/>
      <c r="C30" s="140"/>
      <c r="D30" s="35">
        <v>26</v>
      </c>
      <c r="E30" s="76"/>
      <c r="F30" s="76"/>
      <c r="G30" s="76"/>
      <c r="H30" s="79" t="s">
        <v>33</v>
      </c>
      <c r="I30" s="76"/>
      <c r="J30" s="74"/>
      <c r="K30" s="83">
        <f>E30-F30</f>
        <v>0</v>
      </c>
    </row>
    <row r="31" spans="1:11" x14ac:dyDescent="0.25">
      <c r="A31" s="129" t="s">
        <v>113</v>
      </c>
      <c r="B31" s="130"/>
      <c r="C31" s="131"/>
      <c r="D31" s="35">
        <v>27</v>
      </c>
      <c r="E31" s="78">
        <f>E14+E26+E27+E29+E30</f>
        <v>12321</v>
      </c>
      <c r="F31" s="78">
        <f>F14+F26+F27+F29+F30</f>
        <v>11610</v>
      </c>
      <c r="G31" s="78">
        <f>G14+G26+G27+G29+G30</f>
        <v>11775</v>
      </c>
      <c r="H31" s="78">
        <f>H14+H26+H27+H29</f>
        <v>6949</v>
      </c>
      <c r="I31" s="78">
        <f>I14+I26+I27+I29+I30</f>
        <v>546</v>
      </c>
      <c r="J31" s="78">
        <f>J14+J26+J27+J29+J30</f>
        <v>13</v>
      </c>
      <c r="K31" s="83">
        <f>E31-F31</f>
        <v>711</v>
      </c>
    </row>
    <row r="32" spans="1:11" x14ac:dyDescent="0.25">
      <c r="A32" s="38"/>
      <c r="B32" s="39"/>
      <c r="C32" s="39"/>
    </row>
  </sheetData>
  <mergeCells count="30">
    <mergeCell ref="B24:C24"/>
    <mergeCell ref="A29:C29"/>
    <mergeCell ref="A27:C27"/>
    <mergeCell ref="G2:H2"/>
    <mergeCell ref="B18:C18"/>
    <mergeCell ref="A4:C4"/>
    <mergeCell ref="B23:C23"/>
    <mergeCell ref="B13:C13"/>
    <mergeCell ref="B17:C17"/>
    <mergeCell ref="A15:A26"/>
    <mergeCell ref="A30:C30"/>
    <mergeCell ref="B15:C15"/>
    <mergeCell ref="B16:C16"/>
    <mergeCell ref="B5:B7"/>
    <mergeCell ref="B11:C11"/>
    <mergeCell ref="A1:I1"/>
    <mergeCell ref="E2:F2"/>
    <mergeCell ref="I2:J2"/>
    <mergeCell ref="D2:D3"/>
    <mergeCell ref="A2:C3"/>
    <mergeCell ref="B19:B21"/>
    <mergeCell ref="B22:C22"/>
    <mergeCell ref="B8:C8"/>
    <mergeCell ref="B9:C9"/>
    <mergeCell ref="B10:C10"/>
    <mergeCell ref="A31:C31"/>
    <mergeCell ref="A5:A14"/>
    <mergeCell ref="B12:C12"/>
    <mergeCell ref="A28:C28"/>
    <mergeCell ref="B25:C25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>
    <oddFooter>&amp;R&amp;P&amp;C&amp;R&amp;P&amp;CФорма № 2-азс, Підрозділ: Вінницький апеляційний суд, 
Початок періоду: 01.01.2019, Кінець періоду: 31.12.2019&amp;LF2934C0C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109"/>
  <sheetViews>
    <sheetView zoomScaleNormal="100" zoomScaleSheetLayoutView="100" workbookViewId="0">
      <selection activeCell="L49" sqref="L49"/>
    </sheetView>
  </sheetViews>
  <sheetFormatPr defaultRowHeight="12.75" x14ac:dyDescent="0.2"/>
  <cols>
    <col min="1" max="1" width="5.85546875" style="1" customWidth="1"/>
    <col min="2" max="2" width="8" style="1" customWidth="1"/>
    <col min="3" max="3" width="14.85546875" style="1" customWidth="1"/>
    <col min="4" max="4" width="20" style="1" customWidth="1"/>
    <col min="5" max="5" width="10.5703125" style="1" customWidth="1"/>
    <col min="6" max="9" width="10.42578125" style="1" customWidth="1"/>
    <col min="10" max="16384" width="9.140625" style="1"/>
  </cols>
  <sheetData>
    <row r="1" spans="1:10" ht="15" customHeight="1" x14ac:dyDescent="0.25">
      <c r="A1" s="193" t="s">
        <v>80</v>
      </c>
      <c r="B1" s="193"/>
      <c r="C1" s="193"/>
      <c r="D1" s="193"/>
      <c r="E1" s="193"/>
      <c r="F1" s="37"/>
      <c r="G1" s="37"/>
      <c r="H1" s="37"/>
      <c r="I1" s="11"/>
    </row>
    <row r="2" spans="1:10" ht="29.25" customHeight="1" x14ac:dyDescent="0.2">
      <c r="A2" s="166" t="s">
        <v>4</v>
      </c>
      <c r="B2" s="167"/>
      <c r="C2" s="167"/>
      <c r="D2" s="167"/>
      <c r="E2" s="167"/>
      <c r="F2" s="167"/>
      <c r="G2" s="168"/>
      <c r="H2" s="12" t="s">
        <v>21</v>
      </c>
      <c r="I2" s="12" t="s">
        <v>5</v>
      </c>
    </row>
    <row r="3" spans="1:10" ht="16.5" customHeight="1" x14ac:dyDescent="0.2">
      <c r="A3" s="179" t="s">
        <v>22</v>
      </c>
      <c r="B3" s="173" t="s">
        <v>118</v>
      </c>
      <c r="C3" s="174"/>
      <c r="D3" s="200" t="s">
        <v>71</v>
      </c>
      <c r="E3" s="187" t="s">
        <v>55</v>
      </c>
      <c r="F3" s="188"/>
      <c r="G3" s="189"/>
      <c r="H3" s="13">
        <v>1</v>
      </c>
      <c r="I3" s="87">
        <v>271</v>
      </c>
    </row>
    <row r="4" spans="1:10" ht="16.5" customHeight="1" x14ac:dyDescent="0.2">
      <c r="A4" s="180"/>
      <c r="B4" s="175"/>
      <c r="C4" s="176"/>
      <c r="D4" s="201"/>
      <c r="E4" s="169" t="s">
        <v>56</v>
      </c>
      <c r="F4" s="170"/>
      <c r="G4" s="171"/>
      <c r="H4" s="13">
        <v>2</v>
      </c>
      <c r="I4" s="87">
        <v>345</v>
      </c>
    </row>
    <row r="5" spans="1:10" ht="16.5" customHeight="1" x14ac:dyDescent="0.2">
      <c r="A5" s="180"/>
      <c r="B5" s="175"/>
      <c r="C5" s="176"/>
      <c r="D5" s="202"/>
      <c r="E5" s="169" t="s">
        <v>65</v>
      </c>
      <c r="F5" s="170"/>
      <c r="G5" s="171"/>
      <c r="H5" s="13">
        <v>3</v>
      </c>
      <c r="I5" s="87">
        <v>493</v>
      </c>
    </row>
    <row r="6" spans="1:10" ht="15" customHeight="1" x14ac:dyDescent="0.2">
      <c r="A6" s="180"/>
      <c r="B6" s="175"/>
      <c r="C6" s="176"/>
      <c r="D6" s="190" t="s">
        <v>54</v>
      </c>
      <c r="E6" s="187" t="s">
        <v>55</v>
      </c>
      <c r="F6" s="188"/>
      <c r="G6" s="189"/>
      <c r="H6" s="13">
        <v>4</v>
      </c>
      <c r="I6" s="87">
        <v>220</v>
      </c>
      <c r="J6" s="2"/>
    </row>
    <row r="7" spans="1:10" ht="15" customHeight="1" x14ac:dyDescent="0.2">
      <c r="A7" s="180"/>
      <c r="B7" s="175"/>
      <c r="C7" s="176"/>
      <c r="D7" s="191"/>
      <c r="E7" s="169" t="s">
        <v>56</v>
      </c>
      <c r="F7" s="170"/>
      <c r="G7" s="171"/>
      <c r="H7" s="13">
        <v>5</v>
      </c>
      <c r="I7" s="87">
        <v>140</v>
      </c>
      <c r="J7" s="2"/>
    </row>
    <row r="8" spans="1:10" ht="15" customHeight="1" x14ac:dyDescent="0.2">
      <c r="A8" s="180"/>
      <c r="B8" s="175"/>
      <c r="C8" s="176"/>
      <c r="D8" s="192"/>
      <c r="E8" s="169" t="s">
        <v>65</v>
      </c>
      <c r="F8" s="170"/>
      <c r="G8" s="171"/>
      <c r="H8" s="13">
        <v>6</v>
      </c>
      <c r="I8" s="87">
        <v>224</v>
      </c>
      <c r="J8" s="2"/>
    </row>
    <row r="9" spans="1:10" ht="15" customHeight="1" x14ac:dyDescent="0.2">
      <c r="A9" s="180"/>
      <c r="B9" s="175"/>
      <c r="C9" s="176"/>
      <c r="D9" s="208" t="s">
        <v>57</v>
      </c>
      <c r="E9" s="187" t="s">
        <v>55</v>
      </c>
      <c r="F9" s="188"/>
      <c r="G9" s="189"/>
      <c r="H9" s="13">
        <v>7</v>
      </c>
      <c r="I9" s="87">
        <v>316</v>
      </c>
      <c r="J9" s="2"/>
    </row>
    <row r="10" spans="1:10" ht="15" customHeight="1" x14ac:dyDescent="0.2">
      <c r="A10" s="180"/>
      <c r="B10" s="175"/>
      <c r="C10" s="176"/>
      <c r="D10" s="208"/>
      <c r="E10" s="169" t="s">
        <v>56</v>
      </c>
      <c r="F10" s="170"/>
      <c r="G10" s="171"/>
      <c r="H10" s="13">
        <v>8</v>
      </c>
      <c r="I10" s="87">
        <v>18</v>
      </c>
      <c r="J10" s="2"/>
    </row>
    <row r="11" spans="1:10" ht="15" customHeight="1" x14ac:dyDescent="0.2">
      <c r="A11" s="180"/>
      <c r="B11" s="177"/>
      <c r="C11" s="178"/>
      <c r="D11" s="208"/>
      <c r="E11" s="169" t="s">
        <v>65</v>
      </c>
      <c r="F11" s="170"/>
      <c r="G11" s="171"/>
      <c r="H11" s="13">
        <v>9</v>
      </c>
      <c r="I11" s="87"/>
      <c r="J11" s="2"/>
    </row>
    <row r="12" spans="1:10" ht="15.75" customHeight="1" x14ac:dyDescent="0.2">
      <c r="A12" s="180"/>
      <c r="B12" s="157" t="s">
        <v>96</v>
      </c>
      <c r="C12" s="172"/>
      <c r="D12" s="172"/>
      <c r="E12" s="172"/>
      <c r="F12" s="172"/>
      <c r="G12" s="158"/>
      <c r="H12" s="13">
        <v>10</v>
      </c>
      <c r="I12" s="87">
        <v>10</v>
      </c>
      <c r="J12" s="2"/>
    </row>
    <row r="13" spans="1:10" ht="15" customHeight="1" x14ac:dyDescent="0.2">
      <c r="A13" s="180"/>
      <c r="B13" s="203" t="s">
        <v>79</v>
      </c>
      <c r="C13" s="203"/>
      <c r="D13" s="203"/>
      <c r="E13" s="197" t="s">
        <v>30</v>
      </c>
      <c r="F13" s="198"/>
      <c r="G13" s="199"/>
      <c r="H13" s="13">
        <v>11</v>
      </c>
      <c r="I13" s="87">
        <v>14</v>
      </c>
      <c r="J13" s="2"/>
    </row>
    <row r="14" spans="1:10" ht="15" customHeight="1" x14ac:dyDescent="0.2">
      <c r="A14" s="180"/>
      <c r="B14" s="203"/>
      <c r="C14" s="203"/>
      <c r="D14" s="203"/>
      <c r="E14" s="197" t="s">
        <v>26</v>
      </c>
      <c r="F14" s="198"/>
      <c r="G14" s="199"/>
      <c r="H14" s="13">
        <v>12</v>
      </c>
      <c r="I14" s="87">
        <v>7</v>
      </c>
      <c r="J14" s="2"/>
    </row>
    <row r="15" spans="1:10" ht="18" customHeight="1" x14ac:dyDescent="0.2">
      <c r="A15" s="180"/>
      <c r="B15" s="204" t="s">
        <v>52</v>
      </c>
      <c r="C15" s="204"/>
      <c r="D15" s="204"/>
      <c r="E15" s="184" t="s">
        <v>53</v>
      </c>
      <c r="F15" s="185"/>
      <c r="G15" s="186"/>
      <c r="H15" s="13">
        <v>13</v>
      </c>
      <c r="I15" s="87">
        <v>1</v>
      </c>
      <c r="J15" s="2"/>
    </row>
    <row r="16" spans="1:10" ht="18" customHeight="1" x14ac:dyDescent="0.2">
      <c r="A16" s="180"/>
      <c r="B16" s="204"/>
      <c r="C16" s="204"/>
      <c r="D16" s="204"/>
      <c r="E16" s="184" t="s">
        <v>31</v>
      </c>
      <c r="F16" s="185"/>
      <c r="G16" s="186"/>
      <c r="H16" s="13">
        <v>14</v>
      </c>
      <c r="I16" s="87">
        <v>3</v>
      </c>
      <c r="J16" s="2"/>
    </row>
    <row r="17" spans="1:10" ht="24" customHeight="1" x14ac:dyDescent="0.2">
      <c r="A17" s="180"/>
      <c r="B17" s="205" t="s">
        <v>83</v>
      </c>
      <c r="C17" s="206"/>
      <c r="D17" s="206"/>
      <c r="E17" s="206"/>
      <c r="F17" s="206"/>
      <c r="G17" s="207"/>
      <c r="H17" s="13">
        <v>15</v>
      </c>
      <c r="I17" s="87">
        <v>33</v>
      </c>
      <c r="J17" s="2"/>
    </row>
    <row r="18" spans="1:10" ht="15" customHeight="1" x14ac:dyDescent="0.2">
      <c r="A18" s="180"/>
      <c r="B18" s="181" t="s">
        <v>76</v>
      </c>
      <c r="C18" s="182"/>
      <c r="D18" s="182"/>
      <c r="E18" s="182"/>
      <c r="F18" s="182"/>
      <c r="G18" s="183"/>
      <c r="H18" s="13">
        <v>16</v>
      </c>
      <c r="I18" s="87">
        <v>135</v>
      </c>
      <c r="J18" s="2"/>
    </row>
    <row r="19" spans="1:10" ht="15" customHeight="1" x14ac:dyDescent="0.2">
      <c r="A19" s="180"/>
      <c r="B19" s="181" t="s">
        <v>119</v>
      </c>
      <c r="C19" s="182"/>
      <c r="D19" s="182"/>
      <c r="E19" s="182"/>
      <c r="F19" s="182"/>
      <c r="G19" s="183"/>
      <c r="H19" s="13">
        <v>17</v>
      </c>
      <c r="I19" s="87">
        <v>1713</v>
      </c>
      <c r="J19" s="2"/>
    </row>
    <row r="20" spans="1:10" ht="15" customHeight="1" x14ac:dyDescent="0.2">
      <c r="A20" s="180"/>
      <c r="B20" s="181" t="s">
        <v>77</v>
      </c>
      <c r="C20" s="182"/>
      <c r="D20" s="182"/>
      <c r="E20" s="182"/>
      <c r="F20" s="182"/>
      <c r="G20" s="183"/>
      <c r="H20" s="13">
        <v>18</v>
      </c>
      <c r="I20" s="87">
        <v>42</v>
      </c>
    </row>
    <row r="21" spans="1:10" ht="23.25" customHeight="1" x14ac:dyDescent="0.2">
      <c r="A21" s="180"/>
      <c r="B21" s="141" t="s">
        <v>87</v>
      </c>
      <c r="C21" s="196"/>
      <c r="D21" s="196"/>
      <c r="E21" s="196"/>
      <c r="F21" s="196"/>
      <c r="G21" s="142"/>
      <c r="H21" s="13">
        <v>19</v>
      </c>
      <c r="I21" s="87">
        <v>83</v>
      </c>
    </row>
    <row r="22" spans="1:10" ht="15" customHeight="1" x14ac:dyDescent="0.2">
      <c r="A22" s="194" t="s">
        <v>46</v>
      </c>
      <c r="B22" s="173" t="s">
        <v>74</v>
      </c>
      <c r="C22" s="174"/>
      <c r="D22" s="200" t="s">
        <v>71</v>
      </c>
      <c r="E22" s="187" t="s">
        <v>72</v>
      </c>
      <c r="F22" s="188"/>
      <c r="G22" s="189"/>
      <c r="H22" s="13">
        <v>20</v>
      </c>
      <c r="I22" s="87">
        <v>778</v>
      </c>
    </row>
    <row r="23" spans="1:10" ht="15" customHeight="1" x14ac:dyDescent="0.2">
      <c r="A23" s="195"/>
      <c r="B23" s="175"/>
      <c r="C23" s="176"/>
      <c r="D23" s="201"/>
      <c r="E23" s="169" t="s">
        <v>56</v>
      </c>
      <c r="F23" s="170"/>
      <c r="G23" s="171"/>
      <c r="H23" s="13">
        <v>21</v>
      </c>
      <c r="I23" s="87">
        <v>298</v>
      </c>
    </row>
    <row r="24" spans="1:10" ht="15" customHeight="1" x14ac:dyDescent="0.2">
      <c r="A24" s="195"/>
      <c r="B24" s="175"/>
      <c r="C24" s="176"/>
      <c r="D24" s="202"/>
      <c r="E24" s="169" t="s">
        <v>73</v>
      </c>
      <c r="F24" s="170"/>
      <c r="G24" s="171"/>
      <c r="H24" s="13">
        <v>22</v>
      </c>
      <c r="I24" s="87"/>
    </row>
    <row r="25" spans="1:10" ht="15" customHeight="1" x14ac:dyDescent="0.2">
      <c r="A25" s="195"/>
      <c r="B25" s="175"/>
      <c r="C25" s="176"/>
      <c r="D25" s="190" t="s">
        <v>54</v>
      </c>
      <c r="E25" s="187" t="s">
        <v>72</v>
      </c>
      <c r="F25" s="188"/>
      <c r="G25" s="189"/>
      <c r="H25" s="13">
        <v>23</v>
      </c>
      <c r="I25" s="87">
        <v>575</v>
      </c>
    </row>
    <row r="26" spans="1:10" ht="15" customHeight="1" x14ac:dyDescent="0.2">
      <c r="A26" s="195"/>
      <c r="B26" s="175"/>
      <c r="C26" s="176"/>
      <c r="D26" s="191"/>
      <c r="E26" s="169" t="s">
        <v>56</v>
      </c>
      <c r="F26" s="170"/>
      <c r="G26" s="171"/>
      <c r="H26" s="13">
        <v>24</v>
      </c>
      <c r="I26" s="87">
        <v>326</v>
      </c>
    </row>
    <row r="27" spans="1:10" ht="15" customHeight="1" x14ac:dyDescent="0.2">
      <c r="A27" s="195"/>
      <c r="B27" s="175"/>
      <c r="C27" s="176"/>
      <c r="D27" s="192"/>
      <c r="E27" s="169" t="s">
        <v>73</v>
      </c>
      <c r="F27" s="170"/>
      <c r="G27" s="171"/>
      <c r="H27" s="13">
        <v>25</v>
      </c>
      <c r="I27" s="87"/>
    </row>
    <row r="28" spans="1:10" ht="15" customHeight="1" x14ac:dyDescent="0.2">
      <c r="A28" s="195"/>
      <c r="B28" s="175"/>
      <c r="C28" s="176"/>
      <c r="D28" s="208" t="s">
        <v>57</v>
      </c>
      <c r="E28" s="187" t="s">
        <v>72</v>
      </c>
      <c r="F28" s="188"/>
      <c r="G28" s="189"/>
      <c r="H28" s="13">
        <v>26</v>
      </c>
      <c r="I28" s="87">
        <v>78</v>
      </c>
    </row>
    <row r="29" spans="1:10" ht="15" customHeight="1" x14ac:dyDescent="0.2">
      <c r="A29" s="195"/>
      <c r="B29" s="175"/>
      <c r="C29" s="176"/>
      <c r="D29" s="208"/>
      <c r="E29" s="169" t="s">
        <v>56</v>
      </c>
      <c r="F29" s="170"/>
      <c r="G29" s="171"/>
      <c r="H29" s="13">
        <v>27</v>
      </c>
      <c r="I29" s="87">
        <v>8</v>
      </c>
    </row>
    <row r="30" spans="1:10" ht="15" customHeight="1" x14ac:dyDescent="0.2">
      <c r="A30" s="195"/>
      <c r="B30" s="177"/>
      <c r="C30" s="178"/>
      <c r="D30" s="208"/>
      <c r="E30" s="169" t="s">
        <v>73</v>
      </c>
      <c r="F30" s="170"/>
      <c r="G30" s="171"/>
      <c r="H30" s="13">
        <v>28</v>
      </c>
      <c r="I30" s="87"/>
    </row>
    <row r="31" spans="1:10" ht="15" customHeight="1" x14ac:dyDescent="0.2">
      <c r="A31" s="195"/>
      <c r="B31" s="242" t="s">
        <v>34</v>
      </c>
      <c r="C31" s="242"/>
      <c r="D31" s="224" t="s">
        <v>27</v>
      </c>
      <c r="E31" s="225"/>
      <c r="F31" s="225"/>
      <c r="G31" s="226"/>
      <c r="H31" s="13">
        <v>29</v>
      </c>
      <c r="I31" s="87">
        <v>2198</v>
      </c>
    </row>
    <row r="32" spans="1:10" ht="15" customHeight="1" x14ac:dyDescent="0.2">
      <c r="A32" s="195"/>
      <c r="B32" s="242"/>
      <c r="C32" s="242"/>
      <c r="D32" s="224" t="s">
        <v>28</v>
      </c>
      <c r="E32" s="225"/>
      <c r="F32" s="225"/>
      <c r="G32" s="226"/>
      <c r="H32" s="13">
        <v>30</v>
      </c>
      <c r="I32" s="87">
        <v>430</v>
      </c>
    </row>
    <row r="33" spans="1:9" ht="15" customHeight="1" x14ac:dyDescent="0.2">
      <c r="A33" s="195"/>
      <c r="B33" s="242"/>
      <c r="C33" s="242"/>
      <c r="D33" s="227" t="s">
        <v>70</v>
      </c>
      <c r="E33" s="228"/>
      <c r="F33" s="228"/>
      <c r="G33" s="229"/>
      <c r="H33" s="13">
        <v>31</v>
      </c>
      <c r="I33" s="87">
        <v>44</v>
      </c>
    </row>
    <row r="34" spans="1:9" ht="15" customHeight="1" x14ac:dyDescent="0.2">
      <c r="A34" s="195"/>
      <c r="B34" s="181" t="s">
        <v>76</v>
      </c>
      <c r="C34" s="182"/>
      <c r="D34" s="182"/>
      <c r="E34" s="182"/>
      <c r="F34" s="182"/>
      <c r="G34" s="183"/>
      <c r="H34" s="13">
        <v>32</v>
      </c>
      <c r="I34" s="87">
        <v>37</v>
      </c>
    </row>
    <row r="35" spans="1:9" ht="15" customHeight="1" x14ac:dyDescent="0.2">
      <c r="A35" s="195"/>
      <c r="B35" s="181" t="s">
        <v>119</v>
      </c>
      <c r="C35" s="182"/>
      <c r="D35" s="182"/>
      <c r="E35" s="182"/>
      <c r="F35" s="182"/>
      <c r="G35" s="183"/>
      <c r="H35" s="13">
        <v>33</v>
      </c>
      <c r="I35" s="87">
        <v>1118</v>
      </c>
    </row>
    <row r="36" spans="1:9" ht="37.5" customHeight="1" x14ac:dyDescent="0.2">
      <c r="A36" s="195"/>
      <c r="B36" s="141" t="s">
        <v>86</v>
      </c>
      <c r="C36" s="196"/>
      <c r="D36" s="196"/>
      <c r="E36" s="196"/>
      <c r="F36" s="196"/>
      <c r="G36" s="142"/>
      <c r="H36" s="13">
        <v>34</v>
      </c>
      <c r="I36" s="84">
        <v>61</v>
      </c>
    </row>
    <row r="37" spans="1:9" ht="15" customHeight="1" x14ac:dyDescent="0.2">
      <c r="A37" s="230" t="s">
        <v>75</v>
      </c>
      <c r="B37" s="231"/>
      <c r="C37" s="232"/>
      <c r="D37" s="210" t="s">
        <v>71</v>
      </c>
      <c r="E37" s="211"/>
      <c r="F37" s="211"/>
      <c r="G37" s="212"/>
      <c r="H37" s="13">
        <v>35</v>
      </c>
      <c r="I37" s="88">
        <v>449</v>
      </c>
    </row>
    <row r="38" spans="1:9" ht="15" customHeight="1" x14ac:dyDescent="0.2">
      <c r="A38" s="233"/>
      <c r="B38" s="234"/>
      <c r="C38" s="235"/>
      <c r="D38" s="210" t="s">
        <v>54</v>
      </c>
      <c r="E38" s="211"/>
      <c r="F38" s="211"/>
      <c r="G38" s="212"/>
      <c r="H38" s="13">
        <v>36</v>
      </c>
      <c r="I38" s="88">
        <v>315</v>
      </c>
    </row>
    <row r="39" spans="1:9" ht="15" customHeight="1" x14ac:dyDescent="0.2">
      <c r="A39" s="236"/>
      <c r="B39" s="237"/>
      <c r="C39" s="238"/>
      <c r="D39" s="210" t="s">
        <v>57</v>
      </c>
      <c r="E39" s="211"/>
      <c r="F39" s="211"/>
      <c r="G39" s="212"/>
      <c r="H39" s="13">
        <v>37</v>
      </c>
      <c r="I39" s="88">
        <v>70</v>
      </c>
    </row>
    <row r="40" spans="1:9" ht="14.25" customHeight="1" x14ac:dyDescent="0.2">
      <c r="A40" s="203" t="s">
        <v>24</v>
      </c>
      <c r="B40" s="203"/>
      <c r="C40" s="203"/>
      <c r="D40" s="203"/>
      <c r="E40" s="203"/>
      <c r="F40" s="203"/>
      <c r="G40" s="203"/>
      <c r="H40" s="203"/>
      <c r="I40" s="203"/>
    </row>
    <row r="41" spans="1:9" ht="15.75" customHeight="1" x14ac:dyDescent="0.2">
      <c r="A41" s="239" t="s">
        <v>109</v>
      </c>
      <c r="B41" s="240"/>
      <c r="C41" s="240"/>
      <c r="D41" s="240"/>
      <c r="E41" s="240"/>
      <c r="F41" s="240"/>
      <c r="G41" s="241"/>
      <c r="H41" s="46">
        <v>38</v>
      </c>
      <c r="I41" s="84">
        <v>40</v>
      </c>
    </row>
    <row r="42" spans="1:9" ht="14.25" customHeight="1" x14ac:dyDescent="0.2">
      <c r="A42" s="220" t="s">
        <v>110</v>
      </c>
      <c r="B42" s="221"/>
      <c r="C42" s="221"/>
      <c r="D42" s="221"/>
      <c r="E42" s="221"/>
      <c r="F42" s="221"/>
      <c r="G42" s="222"/>
      <c r="H42" s="46">
        <v>39</v>
      </c>
      <c r="I42" s="84">
        <v>29</v>
      </c>
    </row>
    <row r="43" spans="1:9" x14ac:dyDescent="0.2">
      <c r="A43" s="3"/>
      <c r="B43" s="3"/>
      <c r="C43" s="3"/>
      <c r="D43" s="3"/>
      <c r="E43" s="3"/>
      <c r="F43" s="3"/>
      <c r="G43" s="3"/>
      <c r="H43" s="3"/>
      <c r="I43" s="3"/>
    </row>
    <row r="44" spans="1:9" ht="15.75" x14ac:dyDescent="0.25">
      <c r="A44" s="63" t="s">
        <v>111</v>
      </c>
      <c r="B44" s="3"/>
      <c r="C44" s="3"/>
      <c r="D44" s="3"/>
      <c r="E44" s="3"/>
      <c r="F44" s="3"/>
      <c r="G44" s="3"/>
      <c r="H44" s="3"/>
      <c r="I44" s="3"/>
    </row>
    <row r="45" spans="1:9" ht="16.5" customHeight="1" x14ac:dyDescent="0.2">
      <c r="A45" s="214" t="s">
        <v>92</v>
      </c>
      <c r="B45" s="215"/>
      <c r="C45" s="215"/>
      <c r="D45" s="216"/>
      <c r="E45" s="223" t="s">
        <v>112</v>
      </c>
      <c r="F45" s="223"/>
      <c r="G45" s="223"/>
      <c r="H45" s="223"/>
      <c r="I45" s="223"/>
    </row>
    <row r="46" spans="1:9" ht="48" customHeight="1" x14ac:dyDescent="0.2">
      <c r="A46" s="217"/>
      <c r="B46" s="218"/>
      <c r="C46" s="218"/>
      <c r="D46" s="219"/>
      <c r="E46" s="64" t="s">
        <v>88</v>
      </c>
      <c r="F46" s="64" t="s">
        <v>89</v>
      </c>
      <c r="G46" s="64" t="s">
        <v>90</v>
      </c>
      <c r="H46" s="64" t="s">
        <v>93</v>
      </c>
      <c r="I46" s="65" t="s">
        <v>91</v>
      </c>
    </row>
    <row r="47" spans="1:9" ht="14.25" customHeight="1" x14ac:dyDescent="0.2">
      <c r="A47" s="213" t="s">
        <v>42</v>
      </c>
      <c r="B47" s="213"/>
      <c r="C47" s="213"/>
      <c r="D47" s="213"/>
      <c r="E47" s="84">
        <v>7854</v>
      </c>
      <c r="F47" s="84">
        <v>305</v>
      </c>
      <c r="G47" s="84">
        <v>4</v>
      </c>
      <c r="H47" s="84"/>
      <c r="I47" s="84"/>
    </row>
    <row r="48" spans="1:9" ht="14.25" customHeight="1" x14ac:dyDescent="0.2">
      <c r="A48" s="213" t="s">
        <v>43</v>
      </c>
      <c r="B48" s="213"/>
      <c r="C48" s="213"/>
      <c r="D48" s="213"/>
      <c r="E48" s="84">
        <v>2524</v>
      </c>
      <c r="F48" s="84">
        <v>84</v>
      </c>
      <c r="G48" s="84"/>
      <c r="H48" s="84"/>
      <c r="I48" s="84"/>
    </row>
    <row r="49" spans="1:9" ht="14.25" customHeight="1" x14ac:dyDescent="0.2">
      <c r="A49" s="209" t="s">
        <v>45</v>
      </c>
      <c r="B49" s="209"/>
      <c r="C49" s="209"/>
      <c r="D49" s="209"/>
      <c r="E49" s="84">
        <v>992</v>
      </c>
      <c r="F49" s="84">
        <v>12</v>
      </c>
      <c r="G49" s="84"/>
      <c r="H49" s="84"/>
      <c r="I49" s="84"/>
    </row>
    <row r="50" spans="1:9" x14ac:dyDescent="0.2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2">
      <c r="A51" s="3"/>
      <c r="B51" s="3"/>
      <c r="C51" s="3"/>
      <c r="D51" s="3"/>
      <c r="E51" s="3"/>
      <c r="F51" s="3"/>
      <c r="G51" s="3"/>
      <c r="H51" s="3"/>
      <c r="I51" s="3"/>
    </row>
    <row r="52" spans="1:9" x14ac:dyDescent="0.2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2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2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2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9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9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9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</row>
    <row r="108" spans="1:9" x14ac:dyDescent="0.2">
      <c r="A108" s="3"/>
    </row>
    <row r="109" spans="1:9" x14ac:dyDescent="0.2">
      <c r="A109" s="3"/>
    </row>
  </sheetData>
  <sheetProtection formatCells="0" formatColumns="0" formatRows="0"/>
  <mergeCells count="61">
    <mergeCell ref="D38:G38"/>
    <mergeCell ref="D33:G33"/>
    <mergeCell ref="A37:C39"/>
    <mergeCell ref="A41:G41"/>
    <mergeCell ref="E27:G27"/>
    <mergeCell ref="E29:G29"/>
    <mergeCell ref="B31:C33"/>
    <mergeCell ref="E28:G28"/>
    <mergeCell ref="A40:I40"/>
    <mergeCell ref="B22:C30"/>
    <mergeCell ref="D37:G37"/>
    <mergeCell ref="E30:G30"/>
    <mergeCell ref="D22:D24"/>
    <mergeCell ref="D28:D30"/>
    <mergeCell ref="D31:G31"/>
    <mergeCell ref="D32:G32"/>
    <mergeCell ref="E25:G25"/>
    <mergeCell ref="E26:G26"/>
    <mergeCell ref="E23:G23"/>
    <mergeCell ref="A49:D49"/>
    <mergeCell ref="D39:G39"/>
    <mergeCell ref="A48:D48"/>
    <mergeCell ref="A45:D46"/>
    <mergeCell ref="A47:D47"/>
    <mergeCell ref="A42:G42"/>
    <mergeCell ref="E45:I45"/>
    <mergeCell ref="E24:G24"/>
    <mergeCell ref="E22:G22"/>
    <mergeCell ref="B21:G21"/>
    <mergeCell ref="B17:G17"/>
    <mergeCell ref="E9:G9"/>
    <mergeCell ref="D6:D8"/>
    <mergeCell ref="D9:D11"/>
    <mergeCell ref="E14:G14"/>
    <mergeCell ref="E11:G11"/>
    <mergeCell ref="E13:G13"/>
    <mergeCell ref="B18:G18"/>
    <mergeCell ref="D3:D5"/>
    <mergeCell ref="B13:D14"/>
    <mergeCell ref="E7:G7"/>
    <mergeCell ref="B15:D16"/>
    <mergeCell ref="E3:G3"/>
    <mergeCell ref="E6:G6"/>
    <mergeCell ref="D25:D27"/>
    <mergeCell ref="B19:G19"/>
    <mergeCell ref="E16:G16"/>
    <mergeCell ref="A1:E1"/>
    <mergeCell ref="A22:A36"/>
    <mergeCell ref="B34:G34"/>
    <mergeCell ref="B35:G35"/>
    <mergeCell ref="B36:G36"/>
    <mergeCell ref="A2:G2"/>
    <mergeCell ref="E5:G5"/>
    <mergeCell ref="E4:G4"/>
    <mergeCell ref="B12:G12"/>
    <mergeCell ref="B3:C11"/>
    <mergeCell ref="E10:G10"/>
    <mergeCell ref="E8:G8"/>
    <mergeCell ref="A3:A21"/>
    <mergeCell ref="B20:G20"/>
    <mergeCell ref="E15:G15"/>
  </mergeCells>
  <phoneticPr fontId="4" type="noConversion"/>
  <pageMargins left="0.39370078740157483" right="0.19685039370078741" top="0.39370078740157483" bottom="0.39370078740157483" header="0.39370078740157483" footer="0.39370078740157483"/>
  <pageSetup paperSize="9" scale="90" firstPageNumber="3" orientation="portrait" useFirstPageNumber="1" r:id="rId1"/>
  <headerFooter alignWithMargins="0">
    <oddFooter>&amp;R&amp;P&amp;C&amp;R&amp;P&amp;CФорма № 2-азс, Підрозділ: Вінницький апеляційний суд, 
Початок періоду: 01.01.2019, Кінець періоду: 31.12.2019&amp;LF2934C0C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opLeftCell="A13" workbookViewId="0">
      <selection activeCell="D13" sqref="D13"/>
    </sheetView>
  </sheetViews>
  <sheetFormatPr defaultRowHeight="12.75" x14ac:dyDescent="0.2"/>
  <cols>
    <col min="1" max="1" width="4.42578125" customWidth="1"/>
    <col min="2" max="2" width="57.5703125" customWidth="1"/>
    <col min="4" max="4" width="10.28515625" customWidth="1"/>
  </cols>
  <sheetData>
    <row r="1" spans="1:4" ht="18" customHeight="1" x14ac:dyDescent="0.2">
      <c r="A1" s="43" t="s">
        <v>81</v>
      </c>
      <c r="B1" s="44"/>
      <c r="C1" s="44"/>
      <c r="D1" s="44"/>
    </row>
    <row r="2" spans="1:4" ht="25.5" customHeight="1" x14ac:dyDescent="0.2">
      <c r="A2" s="166" t="s">
        <v>4</v>
      </c>
      <c r="B2" s="167"/>
      <c r="C2" s="12" t="s">
        <v>21</v>
      </c>
      <c r="D2" s="12" t="s">
        <v>5</v>
      </c>
    </row>
    <row r="3" spans="1:4" ht="29.25" customHeight="1" x14ac:dyDescent="0.2">
      <c r="A3" s="253" t="s">
        <v>102</v>
      </c>
      <c r="B3" s="253"/>
      <c r="C3" s="13">
        <v>1</v>
      </c>
      <c r="D3" s="93">
        <f>IF('розділ 1'!I31&lt;&gt;0,'розділ 1'!J31*100/'розділ 1'!I31,0)</f>
        <v>2.3809523809523809</v>
      </c>
    </row>
    <row r="4" spans="1:4" ht="16.5" customHeight="1" x14ac:dyDescent="0.2">
      <c r="A4" s="251" t="s">
        <v>1</v>
      </c>
      <c r="B4" s="52" t="s">
        <v>103</v>
      </c>
      <c r="C4" s="13">
        <v>2</v>
      </c>
      <c r="D4" s="93">
        <f>IF('розділ 1'!I14&lt;&gt;0,'розділ 1'!J14*100/'розділ 1'!I14,0)</f>
        <v>5.4794520547945202</v>
      </c>
    </row>
    <row r="5" spans="1:4" ht="16.5" customHeight="1" x14ac:dyDescent="0.2">
      <c r="A5" s="252"/>
      <c r="B5" s="52" t="s">
        <v>104</v>
      </c>
      <c r="C5" s="13">
        <v>3</v>
      </c>
      <c r="D5" s="93">
        <f>IF('розділ 1'!I26&lt;&gt;0,'розділ 1'!J26*100/'розділ 1'!I26,0)</f>
        <v>0.33898305084745761</v>
      </c>
    </row>
    <row r="6" spans="1:4" ht="16.5" customHeight="1" x14ac:dyDescent="0.2">
      <c r="A6" s="252"/>
      <c r="B6" s="47" t="s">
        <v>105</v>
      </c>
      <c r="C6" s="13">
        <v>4</v>
      </c>
      <c r="D6" s="93">
        <f>IF('розділ 1'!I27&lt;&gt;0,'розділ 1'!J27*100/'розділ 1'!I27,0)</f>
        <v>0</v>
      </c>
    </row>
    <row r="7" spans="1:4" ht="16.5" customHeight="1" x14ac:dyDescent="0.2">
      <c r="A7" s="253" t="s">
        <v>106</v>
      </c>
      <c r="B7" s="253"/>
      <c r="C7" s="13">
        <v>5</v>
      </c>
      <c r="D7" s="93">
        <f>IF('розділ 1'!F31&lt;&gt;0,'розділ 1'!G31*100/'розділ 1'!F31,0)</f>
        <v>101.42118863049096</v>
      </c>
    </row>
    <row r="8" spans="1:4" ht="16.5" customHeight="1" x14ac:dyDescent="0.2">
      <c r="A8" s="253" t="s">
        <v>35</v>
      </c>
      <c r="B8" s="253"/>
      <c r="C8" s="13">
        <v>6</v>
      </c>
      <c r="D8" s="89">
        <f>IF('розділ 2'!I42&lt;&gt;0,'розділ 1'!G31/'розділ 2'!I42,0)</f>
        <v>406.0344827586207</v>
      </c>
    </row>
    <row r="9" spans="1:4" ht="25.5" customHeight="1" x14ac:dyDescent="0.2">
      <c r="A9" s="253" t="s">
        <v>44</v>
      </c>
      <c r="B9" s="253"/>
      <c r="C9" s="13">
        <v>7</v>
      </c>
      <c r="D9" s="89">
        <f>IF('розділ 2'!I42&lt;&gt;0,'розділ 1'!E31/'розділ 2'!I42,0)</f>
        <v>424.86206896551727</v>
      </c>
    </row>
    <row r="10" spans="1:4" ht="16.5" customHeight="1" x14ac:dyDescent="0.2">
      <c r="A10" s="224" t="s">
        <v>29</v>
      </c>
      <c r="B10" s="226"/>
      <c r="C10" s="13">
        <v>8</v>
      </c>
      <c r="D10" s="85">
        <v>20</v>
      </c>
    </row>
    <row r="11" spans="1:4" ht="16.5" customHeight="1" x14ac:dyDescent="0.2">
      <c r="A11" s="250" t="s">
        <v>42</v>
      </c>
      <c r="B11" s="250"/>
      <c r="C11" s="13">
        <v>9</v>
      </c>
      <c r="D11" s="85">
        <v>13</v>
      </c>
    </row>
    <row r="12" spans="1:4" ht="16.5" customHeight="1" x14ac:dyDescent="0.2">
      <c r="A12" s="250" t="s">
        <v>43</v>
      </c>
      <c r="B12" s="250"/>
      <c r="C12" s="13">
        <v>10</v>
      </c>
      <c r="D12" s="85">
        <v>42</v>
      </c>
    </row>
    <row r="13" spans="1:4" ht="16.5" customHeight="1" x14ac:dyDescent="0.2">
      <c r="A13" s="250" t="s">
        <v>45</v>
      </c>
      <c r="B13" s="250"/>
      <c r="C13" s="13">
        <v>11</v>
      </c>
      <c r="D13" s="85">
        <v>22</v>
      </c>
    </row>
    <row r="14" spans="1:4" ht="15" customHeight="1" x14ac:dyDescent="0.2">
      <c r="A14" s="54"/>
      <c r="B14" s="54"/>
      <c r="C14" s="41"/>
      <c r="D14" s="41"/>
    </row>
    <row r="15" spans="1:4" ht="15" customHeight="1" x14ac:dyDescent="0.2">
      <c r="A15" s="54"/>
      <c r="B15" s="54"/>
      <c r="C15" s="41"/>
      <c r="D15" s="41"/>
    </row>
    <row r="16" spans="1:4" ht="15" customHeight="1" x14ac:dyDescent="0.2">
      <c r="A16" s="54"/>
      <c r="B16" s="54"/>
      <c r="C16" s="41"/>
      <c r="D16" s="41"/>
    </row>
    <row r="17" spans="1:7" ht="15.75" customHeight="1" x14ac:dyDescent="0.2">
      <c r="A17" s="248" t="s">
        <v>94</v>
      </c>
      <c r="B17" s="248"/>
      <c r="C17" s="245" t="s">
        <v>120</v>
      </c>
      <c r="D17" s="245"/>
      <c r="E17" s="66"/>
      <c r="F17" s="66"/>
      <c r="G17" s="91"/>
    </row>
    <row r="18" spans="1:7" x14ac:dyDescent="0.2">
      <c r="A18" s="47"/>
      <c r="B18" s="69" t="s">
        <v>36</v>
      </c>
      <c r="C18" s="246" t="s">
        <v>37</v>
      </c>
      <c r="D18" s="246"/>
      <c r="E18" s="66"/>
      <c r="F18" s="66"/>
      <c r="G18" s="66"/>
    </row>
    <row r="19" spans="1:7" x14ac:dyDescent="0.2">
      <c r="A19" s="47"/>
      <c r="B19" s="47"/>
      <c r="C19" s="67"/>
      <c r="D19" s="67"/>
      <c r="E19" s="66"/>
      <c r="F19" s="66"/>
      <c r="G19" s="66"/>
    </row>
    <row r="20" spans="1:7" ht="15.75" customHeight="1" x14ac:dyDescent="0.2">
      <c r="A20" s="48" t="s">
        <v>41</v>
      </c>
      <c r="B20" s="70"/>
      <c r="C20" s="249" t="s">
        <v>121</v>
      </c>
      <c r="D20" s="249"/>
      <c r="E20" s="68"/>
      <c r="F20" s="68"/>
      <c r="G20" s="68"/>
    </row>
    <row r="21" spans="1:7" x14ac:dyDescent="0.2">
      <c r="A21" s="49"/>
      <c r="B21" s="69" t="s">
        <v>36</v>
      </c>
      <c r="C21" s="246" t="s">
        <v>37</v>
      </c>
      <c r="D21" s="246"/>
      <c r="E21" s="66"/>
      <c r="F21" s="66"/>
      <c r="G21" s="66"/>
    </row>
    <row r="22" spans="1:7" x14ac:dyDescent="0.2">
      <c r="A22" s="50" t="s">
        <v>38</v>
      </c>
      <c r="B22" s="71"/>
      <c r="C22" s="247" t="s">
        <v>122</v>
      </c>
      <c r="D22" s="247"/>
      <c r="E22" s="67"/>
      <c r="F22" s="67"/>
      <c r="G22" s="66"/>
    </row>
    <row r="23" spans="1:7" ht="15.75" customHeight="1" x14ac:dyDescent="0.2">
      <c r="A23" s="51" t="s">
        <v>39</v>
      </c>
      <c r="B23" s="71"/>
      <c r="C23" s="243" t="s">
        <v>123</v>
      </c>
      <c r="D23" s="243"/>
      <c r="E23" s="67"/>
      <c r="F23" s="67"/>
      <c r="G23" s="66"/>
    </row>
    <row r="24" spans="1:7" ht="15.75" customHeight="1" x14ac:dyDescent="0.2">
      <c r="A24" s="50" t="s">
        <v>40</v>
      </c>
      <c r="B24" s="72"/>
      <c r="C24" s="243" t="s">
        <v>124</v>
      </c>
      <c r="D24" s="243"/>
    </row>
    <row r="26" spans="1:7" ht="12.75" customHeight="1" x14ac:dyDescent="0.2">
      <c r="C26" s="244" t="s">
        <v>125</v>
      </c>
      <c r="D26" s="244"/>
      <c r="E26" s="73"/>
    </row>
  </sheetData>
  <mergeCells count="19">
    <mergeCell ref="A10:B10"/>
    <mergeCell ref="A4:A6"/>
    <mergeCell ref="A2:B2"/>
    <mergeCell ref="A3:B3"/>
    <mergeCell ref="A7:B7"/>
    <mergeCell ref="A8:B8"/>
    <mergeCell ref="A9:B9"/>
    <mergeCell ref="A17:B17"/>
    <mergeCell ref="C20:D20"/>
    <mergeCell ref="C21:D21"/>
    <mergeCell ref="A11:B11"/>
    <mergeCell ref="A12:B12"/>
    <mergeCell ref="A13:B13"/>
    <mergeCell ref="C23:D23"/>
    <mergeCell ref="C24:D24"/>
    <mergeCell ref="C26:D26"/>
    <mergeCell ref="C17:D17"/>
    <mergeCell ref="C18:D18"/>
    <mergeCell ref="C22:D2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firstPageNumber="4" orientation="portrait" useFirstPageNumber="1" r:id="rId1"/>
  <headerFooter>
    <oddFooter>&amp;R&amp;P&amp;C&amp;R&amp;P&amp;CФорма № 2-азс, Підрозділ: Вінницький апеляційний суд, 
Початок періоду: 01.01.2019, Кінець періоду: 31.12.2019&amp;LF2934C0C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3</vt:i4>
      </vt:variant>
    </vt:vector>
  </HeadingPairs>
  <TitlesOfParts>
    <vt:vector size="7" baseType="lpstr">
      <vt:lpstr>Титульний лист </vt:lpstr>
      <vt:lpstr>розділ 1</vt:lpstr>
      <vt:lpstr>розділ 2</vt:lpstr>
      <vt:lpstr>розділ 3</vt:lpstr>
      <vt:lpstr>'розділ 1'!Область_друку</vt:lpstr>
      <vt:lpstr>'розділ 2'!Область_друку</vt:lpstr>
      <vt:lpstr>'Титульний лист '!Область_друку</vt:lpstr>
    </vt:vector>
  </TitlesOfParts>
  <Company>ДП "ІСС"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D!akov RePack</cp:lastModifiedBy>
  <cp:lastPrinted>2017-03-25T12:31:38Z</cp:lastPrinted>
  <dcterms:created xsi:type="dcterms:W3CDTF">2004-04-20T14:33:35Z</dcterms:created>
  <dcterms:modified xsi:type="dcterms:W3CDTF">2020-03-04T08:33:35Z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F2934C0C</vt:lpwstr>
  </property>
  <property fmtid="{D5CDD505-2E9C-101B-9397-08002B2CF9AE}" pid="9" name="Підрозділ">
    <vt:lpwstr>Вінницький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3.24.3.2353</vt:lpwstr>
  </property>
</Properties>
</file>