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Судівське ДОСЬЄ\REPORTs\ZVIT 2020\ZVIT 2020_12\"/>
    </mc:Choice>
  </mc:AlternateContent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Id="152511" calcMode="manual" iterate="1"/>
</workbook>
</file>

<file path=xl/calcChain.xml><?xml version="1.0" encoding="utf-8"?>
<calcChain xmlns="http://schemas.openxmlformats.org/spreadsheetml/2006/main">
  <c r="I14" i="15" l="1"/>
  <c r="I26" i="15"/>
  <c r="D5" i="22" s="1"/>
  <c r="I31" i="15"/>
  <c r="I33" i="15"/>
  <c r="D3" i="22" s="1"/>
  <c r="J14" i="15"/>
  <c r="J26" i="15"/>
  <c r="J31" i="15"/>
  <c r="J33" i="15"/>
  <c r="D4" i="22"/>
  <c r="D6" i="22"/>
  <c r="F14" i="15"/>
  <c r="F26" i="15"/>
  <c r="F31" i="15"/>
  <c r="F33" i="15"/>
  <c r="D7" i="22" s="1"/>
  <c r="G14" i="15"/>
  <c r="G26" i="15"/>
  <c r="G31" i="15"/>
  <c r="G33" i="15"/>
  <c r="D8" i="22"/>
  <c r="E14" i="15"/>
  <c r="E26" i="15"/>
  <c r="K26" i="15" s="1"/>
  <c r="E31" i="15"/>
  <c r="E33" i="15"/>
  <c r="D9" i="22" s="1"/>
  <c r="K5" i="15"/>
  <c r="K6" i="15"/>
  <c r="K7" i="15"/>
  <c r="K8" i="15"/>
  <c r="K9" i="15"/>
  <c r="K10" i="15"/>
  <c r="K11" i="15"/>
  <c r="K12" i="15"/>
  <c r="K13" i="15"/>
  <c r="H14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H26" i="15"/>
  <c r="H33" i="15" s="1"/>
  <c r="K27" i="15"/>
  <c r="K28" i="15"/>
  <c r="K29" i="15"/>
  <c r="K30" i="15"/>
  <c r="H31" i="15"/>
  <c r="K31" i="15"/>
  <c r="K32" i="15"/>
  <c r="K33" i="15"/>
</calcChain>
</file>

<file path=xl/sharedStrings.xml><?xml version="1.0" encoding="utf-8"?>
<sst xmlns="http://schemas.openxmlformats.org/spreadsheetml/2006/main" count="172" uniqueCount="128">
  <si>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</si>
  <si>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</si>
  <si>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</si>
  <si>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</si>
  <si>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</si>
  <si>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</si>
  <si>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</si>
  <si>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</si>
  <si>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</si>
  <si>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</si>
  <si>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</si>
  <si>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</si>
  <si>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</si>
  <si>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</si>
  <si>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</si>
  <si>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</si>
  <si>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</si>
  <si>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</si>
  <si>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</si>
  <si>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</si>
  <si>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</si>
  <si>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</si>
  <si>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</si>
  <si>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</si>
  <si>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</si>
  <si>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</si>
  <si>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</si>
  <si>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</si>
  <si>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</si>
  <si>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</si>
  <si>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</si>
  <si>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</si>
  <si>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</si>
  <si>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</si>
  <si>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</si>
  <si>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</si>
  <si>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</si>
  <si>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</si>
  <si>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</si>
  <si>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</si>
  <si>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</si>
  <si>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</si>
  <si>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</si>
  <si>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</si>
  <si>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</si>
  <si>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</si>
  <si>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</si>
  <si>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</si>
  <si>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</si>
  <si>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</si>
  <si>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</si>
  <si>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</si>
  <si>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</si>
  <si>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</si>
  <si>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</si>
  <si>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</si>
  <si>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</si>
  <si>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</si>
  <si>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</si>
  <si>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</si>
  <si>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</si>
  <si>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</si>
  <si>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</si>
  <si>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</si>
  <si>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</si>
  <si>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</si>
  <si>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</si>
  <si>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</si>
  <si>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</si>
  <si>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</si>
  <si>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</si>
  <si>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</si>
  <si>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</si>
  <si>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</si>
  <si>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</si>
  <si>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</si>
  <si>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</si>
  <si>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</si>
  <si>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</si>
  <si>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</si>
  <si>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</si>
  <si>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</si>
  <si>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</si>
  <si>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</si>
  <si>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</si>
  <si>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</si>
  <si>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</si>
  <si>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</si>
  <si>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</si>
  <si>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</si>
  <si>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</si>
  <si>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</si>
  <si>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</si>
  <si>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</si>
  <si>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</si>
  <si>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</si>
  <si>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</si>
  <si>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</si>
  <si>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</si>
  <si>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</si>
  <si>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</si>
  <si>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</si>
  <si>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</si>
  <si>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</si>
  <si>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</si>
  <si>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</si>
  <si>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</si>
  <si>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</si>
  <si>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</si>
  <si>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</si>
  <si>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</si>
  <si>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</si>
  <si>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</si>
  <si>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</si>
  <si>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</si>
  <si>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</si>
  <si>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2020 рік</t>
  </si>
  <si>
    <t>Вінницький апеляційний суд</t>
  </si>
  <si>
    <t>21050. м. Вінниця. вул. Соборна 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</si>
  <si>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</si>
  <si>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</si>
  <si>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</si>
  <si>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Медвецький С.К.</t>
  </si>
  <si>
    <t>Джадан В.Г.</t>
  </si>
  <si>
    <t>(0432) 59-21-69</t>
  </si>
  <si>
    <t>(0432) 52-45-59</t>
  </si>
  <si>
    <t>inbox@vna.court.gov.ua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</si>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</sst>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г_р_н_._-;\-* #,##0\ _г_р_н_._-;_-* &quot;-&quot;\ _г_р_н_._-;_-@_-"/>
    <numFmt numFmtId="165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64" fontId="1" fillId="0" borderId="0" applyFont="0" applyFill="0" applyBorder="0" applyAlignment="0" applyProtection="0"/>
  </cellStyleXfs>
  <cellXfs count="256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165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6" fillId="0" borderId="11" xfId="42" applyNumberFormat="1" applyFont="1" applyFill="1" applyBorder="1" applyAlignment="1" applyProtection="1">
      <alignment horizontal="center" wrapText="1"/>
    </xf>
    <xf numFmtId="0" fontId="2" fillId="0" borderId="0" xfId="42" applyNumberFormat="1" applyFont="1" applyFill="1" applyBorder="1" applyAlignment="1" applyProtection="1">
      <alignment horizontal="center"/>
    </xf>
    <xf numFmtId="0" fontId="15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2" fillId="0" borderId="23" xfId="0" applyNumberFormat="1" applyFont="1" applyFill="1" applyBorder="1" applyAlignment="1">
      <alignment horizontal="left" vertical="center" wrapText="1"/>
    </xf>
    <xf numFmtId="0" fontId="52" fillId="0" borderId="24" xfId="0" applyNumberFormat="1" applyFont="1" applyFill="1" applyBorder="1" applyAlignment="1">
      <alignment horizontal="left" vertical="center" wrapText="1"/>
    </xf>
    <xf numFmtId="0" fontId="52" fillId="0" borderId="2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53" fillId="0" borderId="23" xfId="0" applyNumberFormat="1" applyFont="1" applyFill="1" applyBorder="1" applyAlignment="1">
      <alignment horizontal="left" vertical="center" wrapText="1"/>
    </xf>
    <xf numFmtId="0" fontId="53" fillId="0" borderId="24" xfId="0" applyNumberFormat="1" applyFont="1" applyFill="1" applyBorder="1" applyAlignment="1">
      <alignment horizontal="left" vertical="center" wrapText="1"/>
    </xf>
    <xf numFmtId="0" fontId="53" fillId="0" borderId="22" xfId="0" applyNumberFormat="1" applyFont="1" applyFill="1" applyBorder="1" applyAlignment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 textRotation="90" wrapText="1"/>
    </xf>
    <xf numFmtId="0" fontId="53" fillId="0" borderId="21" xfId="0" applyNumberFormat="1" applyFont="1" applyBorder="1" applyAlignment="1">
      <alignment horizontal="center" vertical="center" textRotation="90"/>
    </xf>
    <xf numFmtId="0" fontId="53" fillId="0" borderId="11" xfId="0" applyNumberFormat="1" applyFont="1" applyBorder="1" applyAlignment="1">
      <alignment horizontal="center" vertical="center" textRotation="90"/>
    </xf>
    <xf numFmtId="0" fontId="53" fillId="0" borderId="19" xfId="0" applyNumberFormat="1" applyFont="1" applyBorder="1" applyAlignment="1">
      <alignment horizontal="center" vertical="center" textRotation="90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Звичайний" xfId="0" builtinId="0"/>
    <cellStyle name="Обычный 2" xfId="42"/>
    <cellStyle name="Обычный_Шаблон формы 1 (исправления на 2003)" xfId="43"/>
    <cellStyle name="Фінансови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115" zoomScaleNormal="115" zoomScaleSheetLayoutView="130" workbookViewId="0">
      <selection activeCell="B5" sqref="B5:H5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85546875" style="28" customWidth="1"/>
    <col min="9" max="16384" width="9.140625" style="28"/>
  </cols>
  <sheetData>
    <row r="1" spans="1:8" ht="12.95" customHeight="1" x14ac:dyDescent="0.2">
      <c r="E1" s="14" t="s">
        <v>7</v>
      </c>
    </row>
    <row r="3" spans="1:8" ht="15.75" customHeight="1" x14ac:dyDescent="0.25">
      <c r="B3" s="115" t="s">
        <v>49</v>
      </c>
      <c r="C3" s="115"/>
      <c r="D3" s="115"/>
      <c r="E3" s="115"/>
      <c r="F3" s="115"/>
      <c r="G3" s="115"/>
      <c r="H3" s="115"/>
    </row>
    <row r="4" spans="1:8" ht="14.25" customHeight="1" x14ac:dyDescent="0.25">
      <c r="B4" s="115"/>
      <c r="C4" s="115"/>
      <c r="D4" s="115"/>
      <c r="E4" s="115"/>
      <c r="F4" s="115"/>
      <c r="G4" s="115"/>
      <c r="H4" s="115"/>
    </row>
    <row r="5" spans="1:8" ht="18.95" customHeight="1" x14ac:dyDescent="0.3">
      <c r="B5" s="116" t="s">
        <v>116</v>
      </c>
      <c r="C5" s="116"/>
      <c r="D5" s="116"/>
      <c r="E5" s="116"/>
      <c r="F5" s="116"/>
      <c r="G5" s="116"/>
      <c r="H5" s="116"/>
    </row>
    <row r="6" spans="1:8" ht="18.95" customHeight="1" x14ac:dyDescent="0.3">
      <c r="B6" s="15"/>
      <c r="C6" s="116"/>
      <c r="D6" s="116"/>
      <c r="E6" s="116"/>
      <c r="F6" s="116"/>
      <c r="G6" s="116"/>
      <c r="H6" s="15"/>
    </row>
    <row r="7" spans="1:8" x14ac:dyDescent="0.2">
      <c r="E7" s="17" t="s">
        <v>8</v>
      </c>
    </row>
    <row r="8" spans="1:8" ht="18.95" customHeight="1" x14ac:dyDescent="0.3">
      <c r="D8" s="16"/>
      <c r="F8" s="15"/>
      <c r="G8" s="15"/>
      <c r="H8" s="15"/>
    </row>
    <row r="9" spans="1:8" ht="12.95" customHeight="1" x14ac:dyDescent="0.2">
      <c r="E9" s="17"/>
      <c r="F9" s="23"/>
      <c r="G9" s="23"/>
      <c r="H9" s="23"/>
    </row>
    <row r="10" spans="1:8" ht="12.95" customHeight="1" x14ac:dyDescent="0.2">
      <c r="E10" s="17"/>
      <c r="F10" s="23"/>
      <c r="G10" s="23"/>
      <c r="H10" s="23"/>
    </row>
    <row r="11" spans="1:8" ht="12.95" customHeight="1" x14ac:dyDescent="0.2">
      <c r="B11" s="26"/>
      <c r="C11" s="26"/>
      <c r="D11" s="26"/>
      <c r="E11" s="26"/>
    </row>
    <row r="12" spans="1:8" ht="12.95" customHeight="1" x14ac:dyDescent="0.2">
      <c r="A12" s="29"/>
      <c r="B12" s="117" t="s">
        <v>9</v>
      </c>
      <c r="C12" s="118"/>
      <c r="D12" s="119"/>
      <c r="E12" s="18" t="s">
        <v>10</v>
      </c>
      <c r="F12" s="22"/>
      <c r="G12" s="14" t="s">
        <v>50</v>
      </c>
    </row>
    <row r="13" spans="1:8" ht="12.95" customHeight="1" x14ac:dyDescent="0.2">
      <c r="A13" s="29"/>
      <c r="B13" s="58"/>
      <c r="C13" s="59"/>
      <c r="D13" s="33"/>
      <c r="E13" s="56"/>
      <c r="F13" s="23"/>
      <c r="G13" s="19" t="s">
        <v>47</v>
      </c>
    </row>
    <row r="14" spans="1:8" ht="37.5" customHeight="1" x14ac:dyDescent="0.2">
      <c r="A14" s="29"/>
      <c r="B14" s="106" t="s">
        <v>84</v>
      </c>
      <c r="C14" s="107"/>
      <c r="D14" s="108"/>
      <c r="E14" s="113" t="s">
        <v>48</v>
      </c>
      <c r="F14" s="23"/>
      <c r="G14" s="19"/>
    </row>
    <row r="15" spans="1:8" ht="12.75" customHeight="1" x14ac:dyDescent="0.2">
      <c r="A15" s="29"/>
      <c r="B15" s="106"/>
      <c r="C15" s="107"/>
      <c r="D15" s="108"/>
      <c r="E15" s="113"/>
      <c r="G15" s="20" t="s">
        <v>11</v>
      </c>
    </row>
    <row r="16" spans="1:8" ht="12.75" customHeight="1" x14ac:dyDescent="0.2">
      <c r="A16" s="29"/>
      <c r="B16" s="106"/>
      <c r="C16" s="107"/>
      <c r="D16" s="108"/>
      <c r="E16" s="113"/>
      <c r="F16" s="114" t="s">
        <v>12</v>
      </c>
      <c r="G16" s="114"/>
      <c r="H16" s="114"/>
    </row>
    <row r="17" spans="1:8" ht="12.75" customHeight="1" x14ac:dyDescent="0.2">
      <c r="A17" s="29"/>
      <c r="B17" s="106"/>
      <c r="C17" s="107"/>
      <c r="D17" s="108"/>
      <c r="E17" s="113"/>
      <c r="F17" s="120" t="s">
        <v>94</v>
      </c>
      <c r="G17" s="121"/>
      <c r="H17" s="121"/>
    </row>
    <row r="18" spans="1:8" ht="24.75" customHeight="1" x14ac:dyDescent="0.2">
      <c r="A18" s="29"/>
      <c r="B18" s="60"/>
      <c r="C18" s="54"/>
      <c r="D18" s="61"/>
      <c r="E18" s="57"/>
    </row>
    <row r="19" spans="1:8" ht="12.75" customHeight="1" x14ac:dyDescent="0.2">
      <c r="A19" s="29"/>
      <c r="B19" s="106"/>
      <c r="C19" s="107"/>
      <c r="D19" s="108"/>
      <c r="E19" s="113"/>
      <c r="F19" s="122"/>
      <c r="G19" s="122"/>
      <c r="H19" s="122"/>
    </row>
    <row r="20" spans="1:8" ht="12.95" customHeight="1" x14ac:dyDescent="0.2">
      <c r="A20" s="29"/>
      <c r="B20" s="106"/>
      <c r="C20" s="107"/>
      <c r="D20" s="108"/>
      <c r="E20" s="113"/>
      <c r="F20" s="114"/>
      <c r="G20" s="114"/>
      <c r="H20" s="114"/>
    </row>
    <row r="21" spans="1:8" ht="12.95" customHeight="1" x14ac:dyDescent="0.2">
      <c r="A21" s="29"/>
      <c r="B21" s="106"/>
      <c r="C21" s="107"/>
      <c r="D21" s="108"/>
      <c r="E21" s="113"/>
      <c r="F21" s="114"/>
      <c r="G21" s="114"/>
      <c r="H21" s="114"/>
    </row>
    <row r="22" spans="1:8" ht="12.75" customHeight="1" x14ac:dyDescent="0.2">
      <c r="A22" s="29"/>
      <c r="B22" s="106"/>
      <c r="C22" s="107"/>
      <c r="D22" s="108"/>
      <c r="E22" s="113"/>
      <c r="F22" s="23"/>
      <c r="G22" s="23"/>
      <c r="H22" s="23"/>
    </row>
    <row r="23" spans="1:8" ht="12.95" customHeight="1" x14ac:dyDescent="0.2">
      <c r="A23" s="29"/>
      <c r="B23" s="22"/>
      <c r="C23" s="23"/>
      <c r="D23" s="29"/>
      <c r="E23" s="21"/>
    </row>
    <row r="24" spans="1:8" ht="12.95" customHeight="1" x14ac:dyDescent="0.2">
      <c r="A24" s="29"/>
      <c r="B24" s="22"/>
      <c r="C24" s="23"/>
      <c r="D24" s="29"/>
      <c r="E24" s="21"/>
      <c r="F24" s="23"/>
      <c r="G24" s="20"/>
    </row>
    <row r="25" spans="1:8" ht="12.95" customHeight="1" x14ac:dyDescent="0.2">
      <c r="A25" s="29"/>
      <c r="B25" s="30"/>
      <c r="C25" s="26"/>
      <c r="D25" s="27"/>
      <c r="E25" s="31"/>
      <c r="F25" s="23"/>
    </row>
    <row r="26" spans="1:8" ht="12.95" customHeight="1" x14ac:dyDescent="0.2">
      <c r="B26" s="32"/>
      <c r="C26" s="32"/>
      <c r="D26" s="32"/>
      <c r="E26" s="32"/>
    </row>
    <row r="27" spans="1:8" ht="12.95" customHeight="1" x14ac:dyDescent="0.2">
      <c r="B27" s="23"/>
      <c r="C27" s="23"/>
      <c r="D27" s="23"/>
      <c r="E27" s="23"/>
    </row>
    <row r="28" spans="1:8" ht="12.95" customHeight="1" x14ac:dyDescent="0.2">
      <c r="B28" s="23"/>
      <c r="C28" s="23"/>
      <c r="D28" s="23"/>
      <c r="E28" s="23"/>
    </row>
    <row r="29" spans="1:8" ht="12.95" customHeight="1" x14ac:dyDescent="0.2">
      <c r="B29" s="23"/>
      <c r="C29" s="23"/>
      <c r="D29" s="23"/>
      <c r="E29" s="23"/>
    </row>
    <row r="30" spans="1:8" ht="12.95" customHeight="1" x14ac:dyDescent="0.2">
      <c r="B30" s="23"/>
      <c r="C30" s="23"/>
      <c r="D30" s="23"/>
      <c r="E30" s="23"/>
    </row>
    <row r="31" spans="1:8" ht="12.95" customHeight="1" x14ac:dyDescent="0.2">
      <c r="B31" s="23"/>
      <c r="C31" s="23"/>
      <c r="D31" s="23"/>
      <c r="E31" s="23"/>
    </row>
    <row r="33" spans="1:9" ht="12.95" customHeight="1" x14ac:dyDescent="0.2">
      <c r="B33" s="26"/>
      <c r="C33" s="26"/>
      <c r="D33" s="26"/>
      <c r="E33" s="26"/>
      <c r="F33" s="26"/>
      <c r="G33" s="26"/>
      <c r="H33" s="26"/>
    </row>
    <row r="34" spans="1:9" ht="12.95" customHeight="1" x14ac:dyDescent="0.2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 x14ac:dyDescent="0.2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 x14ac:dyDescent="0.2">
      <c r="A36" s="29"/>
      <c r="B36" s="98" t="s">
        <v>14</v>
      </c>
      <c r="C36" s="99"/>
      <c r="D36" s="111" t="s">
        <v>117</v>
      </c>
      <c r="E36" s="111"/>
      <c r="F36" s="111"/>
      <c r="G36" s="111"/>
      <c r="H36" s="112"/>
      <c r="I36" s="23"/>
    </row>
    <row r="37" spans="1:9" ht="12.95" customHeight="1" x14ac:dyDescent="0.2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 x14ac:dyDescent="0.2">
      <c r="A38" s="29"/>
      <c r="B38" s="22" t="s">
        <v>15</v>
      </c>
      <c r="C38" s="23"/>
      <c r="D38" s="109" t="s">
        <v>118</v>
      </c>
      <c r="E38" s="109"/>
      <c r="F38" s="109"/>
      <c r="G38" s="109"/>
      <c r="H38" s="110"/>
      <c r="I38" s="23"/>
    </row>
    <row r="39" spans="1:9" ht="12.95" customHeight="1" x14ac:dyDescent="0.2">
      <c r="A39" s="29"/>
      <c r="B39" s="22"/>
      <c r="C39" s="23"/>
      <c r="D39" s="109"/>
      <c r="E39" s="109"/>
      <c r="F39" s="109"/>
      <c r="G39" s="109"/>
      <c r="H39" s="110"/>
      <c r="I39" s="23"/>
    </row>
    <row r="40" spans="1:9" ht="12.95" customHeight="1" x14ac:dyDescent="0.2">
      <c r="A40" s="29"/>
      <c r="B40" s="100"/>
      <c r="C40" s="101"/>
      <c r="D40" s="101"/>
      <c r="E40" s="101"/>
      <c r="F40" s="101"/>
      <c r="G40" s="101"/>
      <c r="H40" s="102"/>
    </row>
    <row r="41" spans="1:9" ht="12.75" customHeight="1" x14ac:dyDescent="0.2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95" customHeight="1" x14ac:dyDescent="0.2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 x14ac:dyDescent="0.2">
      <c r="A43" s="29"/>
      <c r="B43" s="103"/>
      <c r="C43" s="104"/>
      <c r="D43" s="104"/>
      <c r="E43" s="104"/>
      <c r="F43" s="104"/>
      <c r="G43" s="104"/>
      <c r="H43" s="105"/>
      <c r="I43" s="23"/>
    </row>
    <row r="44" spans="1:9" ht="12.95" customHeight="1" x14ac:dyDescent="0.2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95" customHeight="1" x14ac:dyDescent="0.2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 x14ac:dyDescent="0.2">
      <c r="B46" s="32"/>
      <c r="C46" s="32"/>
      <c r="D46" s="32"/>
      <c r="E46" s="32"/>
      <c r="F46" s="32"/>
      <c r="G46" s="32"/>
      <c r="H46" s="32"/>
    </row>
  </sheetData>
  <mergeCells count="21">
    <mergeCell ref="B3:H3"/>
    <mergeCell ref="B4:H4"/>
    <mergeCell ref="B5:H5"/>
    <mergeCell ref="B12:D12"/>
    <mergeCell ref="C6:G6"/>
    <mergeCell ref="B14:D17"/>
    <mergeCell ref="B19:D22"/>
    <mergeCell ref="D38:H39"/>
    <mergeCell ref="D36:H36"/>
    <mergeCell ref="E19:E22"/>
    <mergeCell ref="F21:H21"/>
    <mergeCell ref="F20:H20"/>
    <mergeCell ref="F17:H17"/>
    <mergeCell ref="F19:H19"/>
    <mergeCell ref="E14:E17"/>
    <mergeCell ref="F16:H16"/>
    <mergeCell ref="B44:H44"/>
    <mergeCell ref="B36:C36"/>
    <mergeCell ref="B40:H40"/>
    <mergeCell ref="B41:H41"/>
    <mergeCell ref="B43:H43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orientation="portrait" r:id="rId1"/>
  <headerFooter>
    <oddFooter>&amp;C&amp;LD15FC218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sqref="A1:I1"/>
    </sheetView>
  </sheetViews>
  <sheetFormatPr defaultRowHeight="15.75" x14ac:dyDescent="0.2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 x14ac:dyDescent="0.2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 x14ac:dyDescent="0.2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1" s="5" customFormat="1" ht="62.25" customHeight="1" x14ac:dyDescent="0.2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 x14ac:dyDescent="0.2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 x14ac:dyDescent="0.2">
      <c r="A5" s="137" t="s">
        <v>22</v>
      </c>
      <c r="B5" s="143" t="s">
        <v>63</v>
      </c>
      <c r="C5" s="55" t="s">
        <v>61</v>
      </c>
      <c r="D5" s="35">
        <v>1</v>
      </c>
      <c r="E5" s="73">
        <v>754</v>
      </c>
      <c r="F5" s="73">
        <v>614</v>
      </c>
      <c r="G5" s="73">
        <v>614</v>
      </c>
      <c r="H5" s="81" t="s">
        <v>33</v>
      </c>
      <c r="I5" s="73">
        <v>140</v>
      </c>
      <c r="J5" s="73">
        <v>15</v>
      </c>
      <c r="K5" s="78">
        <f t="shared" ref="K5:K33" si="0">E5-F5</f>
        <v>140</v>
      </c>
    </row>
    <row r="6" spans="1:11" s="5" customFormat="1" ht="19.5" customHeight="1" x14ac:dyDescent="0.2">
      <c r="A6" s="138"/>
      <c r="B6" s="144"/>
      <c r="C6" s="55" t="s">
        <v>62</v>
      </c>
      <c r="D6" s="35">
        <v>2</v>
      </c>
      <c r="E6" s="73">
        <v>744</v>
      </c>
      <c r="F6" s="73">
        <v>681</v>
      </c>
      <c r="G6" s="73">
        <v>686</v>
      </c>
      <c r="H6" s="73">
        <v>132</v>
      </c>
      <c r="I6" s="73">
        <v>58</v>
      </c>
      <c r="J6" s="73"/>
      <c r="K6" s="78">
        <f t="shared" si="0"/>
        <v>63</v>
      </c>
    </row>
    <row r="7" spans="1:11" s="5" customFormat="1" ht="19.5" customHeight="1" x14ac:dyDescent="0.2">
      <c r="A7" s="138"/>
      <c r="B7" s="145"/>
      <c r="C7" s="55" t="s">
        <v>64</v>
      </c>
      <c r="D7" s="35">
        <v>3</v>
      </c>
      <c r="E7" s="73">
        <v>944</v>
      </c>
      <c r="F7" s="73">
        <v>932</v>
      </c>
      <c r="G7" s="73">
        <v>914</v>
      </c>
      <c r="H7" s="73">
        <v>214</v>
      </c>
      <c r="I7" s="73">
        <v>30</v>
      </c>
      <c r="J7" s="73">
        <v>2</v>
      </c>
      <c r="K7" s="78">
        <f t="shared" si="0"/>
        <v>12</v>
      </c>
    </row>
    <row r="8" spans="1:11" s="5" customFormat="1" ht="25.5" customHeight="1" x14ac:dyDescent="0.2">
      <c r="A8" s="138"/>
      <c r="B8" s="126" t="s">
        <v>96</v>
      </c>
      <c r="C8" s="127"/>
      <c r="D8" s="35">
        <v>4</v>
      </c>
      <c r="E8" s="73">
        <v>14</v>
      </c>
      <c r="F8" s="73">
        <v>14</v>
      </c>
      <c r="G8" s="73">
        <v>12</v>
      </c>
      <c r="H8" s="73">
        <v>3</v>
      </c>
      <c r="I8" s="73">
        <v>2</v>
      </c>
      <c r="J8" s="73"/>
      <c r="K8" s="78">
        <f t="shared" si="0"/>
        <v>0</v>
      </c>
    </row>
    <row r="9" spans="1:11" s="5" customFormat="1" ht="36" customHeight="1" x14ac:dyDescent="0.2">
      <c r="A9" s="138"/>
      <c r="B9" s="128" t="s">
        <v>81</v>
      </c>
      <c r="C9" s="129"/>
      <c r="D9" s="35">
        <v>5</v>
      </c>
      <c r="E9" s="85">
        <v>1361</v>
      </c>
      <c r="F9" s="73">
        <v>1358</v>
      </c>
      <c r="G9" s="73">
        <v>1358</v>
      </c>
      <c r="H9" s="73">
        <v>1205</v>
      </c>
      <c r="I9" s="73">
        <v>3</v>
      </c>
      <c r="J9" s="73"/>
      <c r="K9" s="78">
        <f t="shared" si="0"/>
        <v>3</v>
      </c>
    </row>
    <row r="10" spans="1:11" s="5" customFormat="1" ht="24" customHeight="1" x14ac:dyDescent="0.2">
      <c r="A10" s="138"/>
      <c r="B10" s="128" t="s">
        <v>83</v>
      </c>
      <c r="C10" s="129"/>
      <c r="D10" s="35">
        <v>6</v>
      </c>
      <c r="E10" s="85">
        <v>4500</v>
      </c>
      <c r="F10" s="73">
        <v>4500</v>
      </c>
      <c r="G10" s="73">
        <v>4500</v>
      </c>
      <c r="H10" s="73">
        <v>3856</v>
      </c>
      <c r="I10" s="73"/>
      <c r="J10" s="73"/>
      <c r="K10" s="78">
        <f t="shared" si="0"/>
        <v>0</v>
      </c>
    </row>
    <row r="11" spans="1:11" s="5" customFormat="1" ht="17.25" customHeight="1" x14ac:dyDescent="0.2">
      <c r="A11" s="138"/>
      <c r="B11" s="128" t="s">
        <v>77</v>
      </c>
      <c r="C11" s="129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 x14ac:dyDescent="0.2">
      <c r="A12" s="138"/>
      <c r="B12" s="126" t="s">
        <v>68</v>
      </c>
      <c r="C12" s="127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 x14ac:dyDescent="0.2">
      <c r="A13" s="138"/>
      <c r="B13" s="126" t="s">
        <v>107</v>
      </c>
      <c r="C13" s="127"/>
      <c r="D13" s="35">
        <v>9</v>
      </c>
      <c r="E13" s="77">
        <v>2</v>
      </c>
      <c r="F13" s="77">
        <v>2</v>
      </c>
      <c r="G13" s="77">
        <v>2</v>
      </c>
      <c r="H13" s="77">
        <v>2</v>
      </c>
      <c r="I13" s="77"/>
      <c r="J13" s="73"/>
      <c r="K13" s="78">
        <f t="shared" si="0"/>
        <v>0</v>
      </c>
    </row>
    <row r="14" spans="1:11" s="5" customFormat="1" ht="15.75" customHeight="1" x14ac:dyDescent="0.2">
      <c r="A14" s="139"/>
      <c r="B14" s="45" t="s">
        <v>20</v>
      </c>
      <c r="C14" s="9"/>
      <c r="D14" s="35">
        <v>10</v>
      </c>
      <c r="E14" s="74">
        <f t="shared" ref="E14:J14" si="1">SUM(E5:E13)</f>
        <v>8319</v>
      </c>
      <c r="F14" s="74">
        <f t="shared" si="1"/>
        <v>8101</v>
      </c>
      <c r="G14" s="74">
        <f t="shared" si="1"/>
        <v>8086</v>
      </c>
      <c r="H14" s="74">
        <f t="shared" si="1"/>
        <v>5412</v>
      </c>
      <c r="I14" s="74">
        <f t="shared" si="1"/>
        <v>233</v>
      </c>
      <c r="J14" s="74">
        <f t="shared" si="1"/>
        <v>17</v>
      </c>
      <c r="K14" s="78">
        <f t="shared" si="0"/>
        <v>218</v>
      </c>
    </row>
    <row r="15" spans="1:11" s="5" customFormat="1" ht="15.75" customHeight="1" x14ac:dyDescent="0.2">
      <c r="A15" s="165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 x14ac:dyDescent="0.2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 x14ac:dyDescent="0.2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 x14ac:dyDescent="0.2">
      <c r="A18" s="166"/>
      <c r="B18" s="132" t="s">
        <v>100</v>
      </c>
      <c r="C18" s="133"/>
      <c r="D18" s="35">
        <v>14</v>
      </c>
      <c r="E18" s="82"/>
      <c r="F18" s="82"/>
      <c r="G18" s="82"/>
      <c r="H18" s="82"/>
      <c r="I18" s="82"/>
      <c r="J18" s="82"/>
      <c r="K18" s="78">
        <f t="shared" si="0"/>
        <v>0</v>
      </c>
    </row>
    <row r="19" spans="1:11" ht="18.75" customHeight="1" x14ac:dyDescent="0.25">
      <c r="A19" s="166"/>
      <c r="B19" s="123" t="s">
        <v>63</v>
      </c>
      <c r="C19" s="10" t="s">
        <v>66</v>
      </c>
      <c r="D19" s="35">
        <v>15</v>
      </c>
      <c r="E19" s="75">
        <v>1759</v>
      </c>
      <c r="F19" s="75">
        <v>1527</v>
      </c>
      <c r="G19" s="75">
        <v>1503</v>
      </c>
      <c r="H19" s="75">
        <v>605</v>
      </c>
      <c r="I19" s="75">
        <v>256</v>
      </c>
      <c r="J19" s="75"/>
      <c r="K19" s="78">
        <f t="shared" si="0"/>
        <v>232</v>
      </c>
    </row>
    <row r="20" spans="1:11" ht="18.75" customHeight="1" x14ac:dyDescent="0.25">
      <c r="A20" s="166"/>
      <c r="B20" s="124"/>
      <c r="C20" s="10" t="s">
        <v>62</v>
      </c>
      <c r="D20" s="35">
        <v>16</v>
      </c>
      <c r="E20" s="75">
        <v>788</v>
      </c>
      <c r="F20" s="75">
        <v>725</v>
      </c>
      <c r="G20" s="75">
        <v>706</v>
      </c>
      <c r="H20" s="75">
        <v>293</v>
      </c>
      <c r="I20" s="75">
        <v>82</v>
      </c>
      <c r="J20" s="75"/>
      <c r="K20" s="78">
        <f t="shared" si="0"/>
        <v>63</v>
      </c>
    </row>
    <row r="21" spans="1:11" ht="18.75" customHeight="1" x14ac:dyDescent="0.25">
      <c r="A21" s="166"/>
      <c r="B21" s="125"/>
      <c r="C21" s="10" t="s">
        <v>67</v>
      </c>
      <c r="D21" s="35">
        <v>17</v>
      </c>
      <c r="E21" s="75">
        <v>2</v>
      </c>
      <c r="F21" s="75">
        <v>2</v>
      </c>
      <c r="G21" s="75">
        <v>2</v>
      </c>
      <c r="H21" s="75"/>
      <c r="I21" s="75"/>
      <c r="J21" s="75"/>
      <c r="K21" s="78">
        <f t="shared" si="0"/>
        <v>0</v>
      </c>
    </row>
    <row r="22" spans="1:11" ht="24" customHeight="1" x14ac:dyDescent="0.25">
      <c r="A22" s="166"/>
      <c r="B22" s="126" t="s">
        <v>96</v>
      </c>
      <c r="C22" s="127"/>
      <c r="D22" s="35">
        <v>18</v>
      </c>
      <c r="E22" s="75">
        <v>6</v>
      </c>
      <c r="F22" s="75">
        <v>6</v>
      </c>
      <c r="G22" s="75">
        <v>5</v>
      </c>
      <c r="H22" s="75"/>
      <c r="I22" s="75">
        <v>1</v>
      </c>
      <c r="J22" s="73"/>
      <c r="K22" s="78">
        <f t="shared" si="0"/>
        <v>0</v>
      </c>
    </row>
    <row r="23" spans="1:11" ht="18" customHeight="1" x14ac:dyDescent="0.25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 x14ac:dyDescent="0.25">
      <c r="A24" s="166"/>
      <c r="B24" s="130" t="s">
        <v>107</v>
      </c>
      <c r="C24" s="131"/>
      <c r="D24" s="35">
        <v>20</v>
      </c>
      <c r="E24" s="77">
        <v>23</v>
      </c>
      <c r="F24" s="77">
        <v>23</v>
      </c>
      <c r="G24" s="77">
        <v>23</v>
      </c>
      <c r="H24" s="77"/>
      <c r="I24" s="77"/>
      <c r="J24" s="77"/>
      <c r="K24" s="78">
        <f t="shared" si="0"/>
        <v>0</v>
      </c>
    </row>
    <row r="25" spans="1:11" ht="18.75" customHeight="1" x14ac:dyDescent="0.25">
      <c r="A25" s="166"/>
      <c r="B25" s="128" t="s">
        <v>51</v>
      </c>
      <c r="C25" s="129"/>
      <c r="D25" s="35">
        <v>21</v>
      </c>
      <c r="E25" s="75">
        <v>7</v>
      </c>
      <c r="F25" s="75">
        <v>7</v>
      </c>
      <c r="G25" s="75">
        <v>7</v>
      </c>
      <c r="H25" s="75">
        <v>4</v>
      </c>
      <c r="I25" s="75"/>
      <c r="J25" s="73"/>
      <c r="K25" s="78">
        <f t="shared" si="0"/>
        <v>0</v>
      </c>
    </row>
    <row r="26" spans="1:11" ht="15.75" customHeight="1" x14ac:dyDescent="0.25">
      <c r="A26" s="167"/>
      <c r="B26" s="9" t="s">
        <v>20</v>
      </c>
      <c r="C26" s="9"/>
      <c r="D26" s="35">
        <v>22</v>
      </c>
      <c r="E26" s="76">
        <f t="shared" ref="E26:J26" si="2">SUM(E15:E25)</f>
        <v>2585</v>
      </c>
      <c r="F26" s="76">
        <f t="shared" si="2"/>
        <v>2290</v>
      </c>
      <c r="G26" s="76">
        <f t="shared" si="2"/>
        <v>2246</v>
      </c>
      <c r="H26" s="76">
        <f t="shared" si="2"/>
        <v>902</v>
      </c>
      <c r="I26" s="76">
        <f t="shared" si="2"/>
        <v>339</v>
      </c>
      <c r="J26" s="76">
        <f t="shared" si="2"/>
        <v>0</v>
      </c>
      <c r="K26" s="78">
        <f t="shared" si="0"/>
        <v>295</v>
      </c>
    </row>
    <row r="27" spans="1:11" ht="30" customHeight="1" x14ac:dyDescent="0.25">
      <c r="A27" s="164" t="s">
        <v>112</v>
      </c>
      <c r="B27" s="162" t="s">
        <v>114</v>
      </c>
      <c r="C27" s="162"/>
      <c r="D27" s="35">
        <v>23</v>
      </c>
      <c r="E27" s="91">
        <v>1088</v>
      </c>
      <c r="F27" s="91">
        <v>1056</v>
      </c>
      <c r="G27" s="91">
        <v>1038</v>
      </c>
      <c r="H27" s="91">
        <v>332</v>
      </c>
      <c r="I27" s="91">
        <v>50</v>
      </c>
      <c r="J27" s="73">
        <v>1</v>
      </c>
      <c r="K27" s="78">
        <f t="shared" si="0"/>
        <v>32</v>
      </c>
    </row>
    <row r="28" spans="1:11" ht="15.75" customHeight="1" x14ac:dyDescent="0.25">
      <c r="A28" s="164"/>
      <c r="B28" s="163" t="s">
        <v>25</v>
      </c>
      <c r="C28" s="163"/>
      <c r="D28" s="35">
        <v>24</v>
      </c>
      <c r="E28" s="92">
        <v>26</v>
      </c>
      <c r="F28" s="92">
        <v>26</v>
      </c>
      <c r="G28" s="92">
        <v>23</v>
      </c>
      <c r="H28" s="93" t="s">
        <v>33</v>
      </c>
      <c r="I28" s="92">
        <v>3</v>
      </c>
      <c r="J28" s="73"/>
      <c r="K28" s="78">
        <f t="shared" si="0"/>
        <v>0</v>
      </c>
    </row>
    <row r="29" spans="1:11" ht="15.75" customHeight="1" x14ac:dyDescent="0.25">
      <c r="A29" s="164"/>
      <c r="B29" s="162" t="s">
        <v>107</v>
      </c>
      <c r="C29" s="162"/>
      <c r="D29" s="35">
        <v>25</v>
      </c>
      <c r="E29" s="92">
        <v>4</v>
      </c>
      <c r="F29" s="92">
        <v>4</v>
      </c>
      <c r="G29" s="92">
        <v>4</v>
      </c>
      <c r="H29" s="93">
        <v>2</v>
      </c>
      <c r="I29" s="92"/>
      <c r="J29" s="73"/>
      <c r="K29" s="78">
        <f t="shared" si="0"/>
        <v>0</v>
      </c>
    </row>
    <row r="30" spans="1:11" ht="15.75" customHeight="1" x14ac:dyDescent="0.25">
      <c r="A30" s="164"/>
      <c r="B30" s="161" t="s">
        <v>51</v>
      </c>
      <c r="C30" s="161"/>
      <c r="D30" s="35">
        <v>26</v>
      </c>
      <c r="E30" s="92">
        <v>969</v>
      </c>
      <c r="F30" s="92">
        <v>969</v>
      </c>
      <c r="G30" s="92">
        <v>969</v>
      </c>
      <c r="H30" s="92">
        <v>886</v>
      </c>
      <c r="I30" s="92"/>
      <c r="J30" s="92"/>
      <c r="K30" s="78">
        <f t="shared" si="0"/>
        <v>0</v>
      </c>
    </row>
    <row r="31" spans="1:11" ht="15.75" customHeight="1" x14ac:dyDescent="0.25">
      <c r="A31" s="164"/>
      <c r="B31" s="161" t="s">
        <v>20</v>
      </c>
      <c r="C31" s="161"/>
      <c r="D31" s="35">
        <v>27</v>
      </c>
      <c r="E31" s="92">
        <f t="shared" ref="E31:J31" si="3">E27+E29+E30</f>
        <v>2061</v>
      </c>
      <c r="F31" s="92">
        <f t="shared" si="3"/>
        <v>2029</v>
      </c>
      <c r="G31" s="92">
        <f t="shared" si="3"/>
        <v>2011</v>
      </c>
      <c r="H31" s="93">
        <f t="shared" si="3"/>
        <v>1220</v>
      </c>
      <c r="I31" s="92">
        <f t="shared" si="3"/>
        <v>50</v>
      </c>
      <c r="J31" s="73">
        <f t="shared" si="3"/>
        <v>1</v>
      </c>
      <c r="K31" s="78">
        <f t="shared" si="0"/>
        <v>32</v>
      </c>
    </row>
    <row r="32" spans="1:11" ht="26.25" customHeight="1" x14ac:dyDescent="0.25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 t="shared" si="0"/>
        <v>0</v>
      </c>
    </row>
    <row r="33" spans="1:11" x14ac:dyDescent="0.25">
      <c r="A33" s="134" t="s">
        <v>115</v>
      </c>
      <c r="B33" s="135"/>
      <c r="C33" s="136"/>
      <c r="D33" s="35">
        <v>29</v>
      </c>
      <c r="E33" s="90">
        <f t="shared" ref="E33:J33" si="4">E14+E26+E31+E32</f>
        <v>12965</v>
      </c>
      <c r="F33" s="90">
        <f t="shared" si="4"/>
        <v>12420</v>
      </c>
      <c r="G33" s="90">
        <f t="shared" si="4"/>
        <v>12343</v>
      </c>
      <c r="H33" s="90">
        <f>H14+H26+H31</f>
        <v>7534</v>
      </c>
      <c r="I33" s="90">
        <f t="shared" si="4"/>
        <v>622</v>
      </c>
      <c r="J33" s="90">
        <f t="shared" si="4"/>
        <v>18</v>
      </c>
      <c r="K33" s="78">
        <f t="shared" si="0"/>
        <v>545</v>
      </c>
    </row>
    <row r="34" spans="1:11" x14ac:dyDescent="0.25">
      <c r="A34" s="38"/>
      <c r="B34" s="39"/>
      <c r="C34" s="39"/>
    </row>
  </sheetData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9:B21"/>
    <mergeCell ref="B22:C22"/>
    <mergeCell ref="B8:C8"/>
    <mergeCell ref="B9:C9"/>
    <mergeCell ref="B10:C10"/>
    <mergeCell ref="B11:C11"/>
    <mergeCell ref="B13:C13"/>
  </mergeCells>
  <phoneticPr fontId="4" type="noConversion"/>
  <printOptions horizontalCentered="1"/>
  <pageMargins left="0.31496062992125984" right="0.70866141732283472" top="0.74803149606299213" bottom="1.3385826771653544" header="0.31496062992125984" footer="0.9055118110236221"/>
  <pageSetup paperSize="9" scale="76" firstPageNumber="2" orientation="portrait" useFirstPageNumber="1" r:id="rId1"/>
  <headerFooter>
    <oddFooter>&amp;R2&amp;C&amp;R2&amp;LD15FC218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0"/>
  <sheetViews>
    <sheetView zoomScaleNormal="100" zoomScaleSheetLayoutView="100" workbookViewId="0">
      <selection sqref="A1:E1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 x14ac:dyDescent="0.25">
      <c r="A1" s="203" t="s">
        <v>79</v>
      </c>
      <c r="B1" s="203"/>
      <c r="C1" s="203"/>
      <c r="D1" s="203"/>
      <c r="E1" s="203"/>
      <c r="F1" s="37"/>
      <c r="G1" s="37"/>
      <c r="H1" s="37"/>
      <c r="I1" s="11"/>
    </row>
    <row r="2" spans="1:10" ht="29.25" customHeight="1" x14ac:dyDescent="0.2">
      <c r="A2" s="207" t="s">
        <v>4</v>
      </c>
      <c r="B2" s="208"/>
      <c r="C2" s="208"/>
      <c r="D2" s="208"/>
      <c r="E2" s="208"/>
      <c r="F2" s="208"/>
      <c r="G2" s="209"/>
      <c r="H2" s="12" t="s">
        <v>21</v>
      </c>
      <c r="I2" s="12" t="s">
        <v>5</v>
      </c>
    </row>
    <row r="3" spans="1:10" ht="16.5" customHeight="1" x14ac:dyDescent="0.2">
      <c r="A3" s="172" t="s">
        <v>22</v>
      </c>
      <c r="B3" s="190" t="s">
        <v>120</v>
      </c>
      <c r="C3" s="191"/>
      <c r="D3" s="204" t="s">
        <v>70</v>
      </c>
      <c r="E3" s="182" t="s">
        <v>55</v>
      </c>
      <c r="F3" s="183"/>
      <c r="G3" s="184"/>
      <c r="H3" s="13">
        <v>1</v>
      </c>
      <c r="I3" s="82">
        <v>251</v>
      </c>
    </row>
    <row r="4" spans="1:10" ht="16.5" customHeight="1" x14ac:dyDescent="0.2">
      <c r="A4" s="173"/>
      <c r="B4" s="192"/>
      <c r="C4" s="193"/>
      <c r="D4" s="205"/>
      <c r="E4" s="168" t="s">
        <v>56</v>
      </c>
      <c r="F4" s="169"/>
      <c r="G4" s="170"/>
      <c r="H4" s="13">
        <v>2</v>
      </c>
      <c r="I4" s="80">
        <v>452</v>
      </c>
    </row>
    <row r="5" spans="1:10" ht="16.5" customHeight="1" x14ac:dyDescent="0.2">
      <c r="A5" s="173"/>
      <c r="B5" s="192"/>
      <c r="C5" s="193"/>
      <c r="D5" s="206"/>
      <c r="E5" s="168" t="s">
        <v>65</v>
      </c>
      <c r="F5" s="169"/>
      <c r="G5" s="170"/>
      <c r="H5" s="13">
        <v>3</v>
      </c>
      <c r="I5" s="80">
        <v>539</v>
      </c>
    </row>
    <row r="6" spans="1:10" ht="15" customHeight="1" x14ac:dyDescent="0.2">
      <c r="A6" s="173"/>
      <c r="B6" s="192"/>
      <c r="C6" s="193"/>
      <c r="D6" s="199" t="s">
        <v>54</v>
      </c>
      <c r="E6" s="182" t="s">
        <v>55</v>
      </c>
      <c r="F6" s="183"/>
      <c r="G6" s="184"/>
      <c r="H6" s="13">
        <v>4</v>
      </c>
      <c r="I6" s="80">
        <v>145</v>
      </c>
      <c r="J6" s="2"/>
    </row>
    <row r="7" spans="1:10" ht="15" customHeight="1" x14ac:dyDescent="0.2">
      <c r="A7" s="173"/>
      <c r="B7" s="192"/>
      <c r="C7" s="193"/>
      <c r="D7" s="200"/>
      <c r="E7" s="168" t="s">
        <v>56</v>
      </c>
      <c r="F7" s="169"/>
      <c r="G7" s="170"/>
      <c r="H7" s="13">
        <v>5</v>
      </c>
      <c r="I7" s="80">
        <v>126</v>
      </c>
      <c r="J7" s="2"/>
    </row>
    <row r="8" spans="1:10" ht="15" customHeight="1" x14ac:dyDescent="0.2">
      <c r="A8" s="173"/>
      <c r="B8" s="192"/>
      <c r="C8" s="193"/>
      <c r="D8" s="201"/>
      <c r="E8" s="168" t="s">
        <v>65</v>
      </c>
      <c r="F8" s="169"/>
      <c r="G8" s="170"/>
      <c r="H8" s="13">
        <v>6</v>
      </c>
      <c r="I8" s="80">
        <v>214</v>
      </c>
      <c r="J8" s="2"/>
    </row>
    <row r="9" spans="1:10" ht="15" customHeight="1" x14ac:dyDescent="0.2">
      <c r="A9" s="173"/>
      <c r="B9" s="192"/>
      <c r="C9" s="193"/>
      <c r="D9" s="202" t="s">
        <v>57</v>
      </c>
      <c r="E9" s="182" t="s">
        <v>55</v>
      </c>
      <c r="F9" s="183"/>
      <c r="G9" s="184"/>
      <c r="H9" s="13">
        <v>7</v>
      </c>
      <c r="I9" s="80">
        <v>184</v>
      </c>
      <c r="J9" s="2"/>
    </row>
    <row r="10" spans="1:10" ht="15" customHeight="1" x14ac:dyDescent="0.2">
      <c r="A10" s="173"/>
      <c r="B10" s="192"/>
      <c r="C10" s="193"/>
      <c r="D10" s="202"/>
      <c r="E10" s="168" t="s">
        <v>56</v>
      </c>
      <c r="F10" s="169"/>
      <c r="G10" s="170"/>
      <c r="H10" s="13">
        <v>8</v>
      </c>
      <c r="I10" s="80">
        <v>26</v>
      </c>
      <c r="J10" s="2"/>
    </row>
    <row r="11" spans="1:10" ht="15" customHeight="1" x14ac:dyDescent="0.2">
      <c r="A11" s="173"/>
      <c r="B11" s="194"/>
      <c r="C11" s="195"/>
      <c r="D11" s="202"/>
      <c r="E11" s="168" t="s">
        <v>65</v>
      </c>
      <c r="F11" s="169"/>
      <c r="G11" s="170"/>
      <c r="H11" s="13">
        <v>9</v>
      </c>
      <c r="I11" s="80"/>
      <c r="J11" s="2"/>
    </row>
    <row r="12" spans="1:10" ht="15.75" customHeight="1" x14ac:dyDescent="0.2">
      <c r="A12" s="173"/>
      <c r="B12" s="130" t="s">
        <v>95</v>
      </c>
      <c r="C12" s="189"/>
      <c r="D12" s="189"/>
      <c r="E12" s="189"/>
      <c r="F12" s="189"/>
      <c r="G12" s="131"/>
      <c r="H12" s="13">
        <v>10</v>
      </c>
      <c r="I12" s="82">
        <v>5</v>
      </c>
      <c r="J12" s="2"/>
    </row>
    <row r="13" spans="1:10" ht="15" customHeight="1" x14ac:dyDescent="0.2">
      <c r="A13" s="173"/>
      <c r="B13" s="180" t="s">
        <v>78</v>
      </c>
      <c r="C13" s="180"/>
      <c r="D13" s="180"/>
      <c r="E13" s="186" t="s">
        <v>30</v>
      </c>
      <c r="F13" s="187"/>
      <c r="G13" s="188"/>
      <c r="H13" s="13">
        <v>11</v>
      </c>
      <c r="I13" s="82">
        <v>27</v>
      </c>
      <c r="J13" s="2"/>
    </row>
    <row r="14" spans="1:10" ht="15" customHeight="1" x14ac:dyDescent="0.2">
      <c r="A14" s="173"/>
      <c r="B14" s="180"/>
      <c r="C14" s="180"/>
      <c r="D14" s="180"/>
      <c r="E14" s="186" t="s">
        <v>26</v>
      </c>
      <c r="F14" s="187"/>
      <c r="G14" s="188"/>
      <c r="H14" s="13">
        <v>12</v>
      </c>
      <c r="I14" s="82">
        <v>6</v>
      </c>
      <c r="J14" s="2"/>
    </row>
    <row r="15" spans="1:10" ht="18" customHeight="1" x14ac:dyDescent="0.2">
      <c r="A15" s="173"/>
      <c r="B15" s="181" t="s">
        <v>52</v>
      </c>
      <c r="C15" s="181"/>
      <c r="D15" s="181"/>
      <c r="E15" s="177" t="s">
        <v>53</v>
      </c>
      <c r="F15" s="178"/>
      <c r="G15" s="179"/>
      <c r="H15" s="13">
        <v>13</v>
      </c>
      <c r="I15" s="82">
        <v>5</v>
      </c>
      <c r="J15" s="2"/>
    </row>
    <row r="16" spans="1:10" ht="18" customHeight="1" x14ac:dyDescent="0.2">
      <c r="A16" s="173"/>
      <c r="B16" s="181"/>
      <c r="C16" s="181"/>
      <c r="D16" s="181"/>
      <c r="E16" s="177" t="s">
        <v>31</v>
      </c>
      <c r="F16" s="178"/>
      <c r="G16" s="179"/>
      <c r="H16" s="13">
        <v>14</v>
      </c>
      <c r="I16" s="82">
        <v>8</v>
      </c>
      <c r="J16" s="2"/>
    </row>
    <row r="17" spans="1:10" ht="24" customHeight="1" x14ac:dyDescent="0.2">
      <c r="A17" s="173"/>
      <c r="B17" s="196" t="s">
        <v>82</v>
      </c>
      <c r="C17" s="197"/>
      <c r="D17" s="197"/>
      <c r="E17" s="197"/>
      <c r="F17" s="197"/>
      <c r="G17" s="198"/>
      <c r="H17" s="13">
        <v>15</v>
      </c>
      <c r="I17" s="82">
        <v>21</v>
      </c>
      <c r="J17" s="2"/>
    </row>
    <row r="18" spans="1:10" ht="15" customHeight="1" x14ac:dyDescent="0.2">
      <c r="A18" s="173"/>
      <c r="B18" s="174" t="s">
        <v>75</v>
      </c>
      <c r="C18" s="175"/>
      <c r="D18" s="175"/>
      <c r="E18" s="175"/>
      <c r="F18" s="175"/>
      <c r="G18" s="176"/>
      <c r="H18" s="13">
        <v>16</v>
      </c>
      <c r="I18" s="82">
        <v>201</v>
      </c>
      <c r="J18" s="2"/>
    </row>
    <row r="19" spans="1:10" ht="15" customHeight="1" x14ac:dyDescent="0.2">
      <c r="A19" s="173"/>
      <c r="B19" s="174" t="s">
        <v>121</v>
      </c>
      <c r="C19" s="175"/>
      <c r="D19" s="175"/>
      <c r="E19" s="175"/>
      <c r="F19" s="175"/>
      <c r="G19" s="176"/>
      <c r="H19" s="13">
        <v>17</v>
      </c>
      <c r="I19" s="82">
        <v>1597</v>
      </c>
      <c r="J19" s="2"/>
    </row>
    <row r="20" spans="1:10" ht="15" customHeight="1" x14ac:dyDescent="0.2">
      <c r="A20" s="173"/>
      <c r="B20" s="174" t="s">
        <v>76</v>
      </c>
      <c r="C20" s="175"/>
      <c r="D20" s="175"/>
      <c r="E20" s="175"/>
      <c r="F20" s="175"/>
      <c r="G20" s="176"/>
      <c r="H20" s="13">
        <v>18</v>
      </c>
      <c r="I20" s="82">
        <v>42</v>
      </c>
    </row>
    <row r="21" spans="1:10" ht="23.25" customHeight="1" x14ac:dyDescent="0.2">
      <c r="A21" s="173"/>
      <c r="B21" s="132" t="s">
        <v>86</v>
      </c>
      <c r="C21" s="185"/>
      <c r="D21" s="185"/>
      <c r="E21" s="185"/>
      <c r="F21" s="185"/>
      <c r="G21" s="133"/>
      <c r="H21" s="13">
        <v>19</v>
      </c>
      <c r="I21" s="82">
        <v>92</v>
      </c>
    </row>
    <row r="22" spans="1:10" ht="15" customHeight="1" x14ac:dyDescent="0.2">
      <c r="A22" s="237" t="s">
        <v>46</v>
      </c>
      <c r="B22" s="190" t="s">
        <v>73</v>
      </c>
      <c r="C22" s="191"/>
      <c r="D22" s="204" t="s">
        <v>70</v>
      </c>
      <c r="E22" s="182" t="s">
        <v>71</v>
      </c>
      <c r="F22" s="183"/>
      <c r="G22" s="184"/>
      <c r="H22" s="13">
        <v>20</v>
      </c>
      <c r="I22" s="82">
        <v>716</v>
      </c>
    </row>
    <row r="23" spans="1:10" ht="15" customHeight="1" x14ac:dyDescent="0.2">
      <c r="A23" s="238"/>
      <c r="B23" s="192"/>
      <c r="C23" s="193"/>
      <c r="D23" s="205"/>
      <c r="E23" s="168" t="s">
        <v>56</v>
      </c>
      <c r="F23" s="169"/>
      <c r="G23" s="170"/>
      <c r="H23" s="13">
        <v>21</v>
      </c>
      <c r="I23" s="82">
        <v>225</v>
      </c>
    </row>
    <row r="24" spans="1:10" ht="15" customHeight="1" x14ac:dyDescent="0.2">
      <c r="A24" s="238"/>
      <c r="B24" s="192"/>
      <c r="C24" s="193"/>
      <c r="D24" s="206"/>
      <c r="E24" s="168" t="s">
        <v>72</v>
      </c>
      <c r="F24" s="169"/>
      <c r="G24" s="170"/>
      <c r="H24" s="13">
        <v>22</v>
      </c>
      <c r="I24" s="82"/>
    </row>
    <row r="25" spans="1:10" ht="15" customHeight="1" x14ac:dyDescent="0.2">
      <c r="A25" s="238"/>
      <c r="B25" s="192"/>
      <c r="C25" s="193"/>
      <c r="D25" s="199" t="s">
        <v>54</v>
      </c>
      <c r="E25" s="182" t="s">
        <v>71</v>
      </c>
      <c r="F25" s="183"/>
      <c r="G25" s="184"/>
      <c r="H25" s="13">
        <v>23</v>
      </c>
      <c r="I25" s="82">
        <v>510</v>
      </c>
    </row>
    <row r="26" spans="1:10" ht="15" customHeight="1" x14ac:dyDescent="0.2">
      <c r="A26" s="238"/>
      <c r="B26" s="192"/>
      <c r="C26" s="193"/>
      <c r="D26" s="200"/>
      <c r="E26" s="168" t="s">
        <v>56</v>
      </c>
      <c r="F26" s="169"/>
      <c r="G26" s="170"/>
      <c r="H26" s="13">
        <v>24</v>
      </c>
      <c r="I26" s="82">
        <v>286</v>
      </c>
    </row>
    <row r="27" spans="1:10" ht="15" customHeight="1" x14ac:dyDescent="0.2">
      <c r="A27" s="238"/>
      <c r="B27" s="192"/>
      <c r="C27" s="193"/>
      <c r="D27" s="201"/>
      <c r="E27" s="168" t="s">
        <v>72</v>
      </c>
      <c r="F27" s="169"/>
      <c r="G27" s="170"/>
      <c r="H27" s="13">
        <v>25</v>
      </c>
      <c r="I27" s="82"/>
    </row>
    <row r="28" spans="1:10" ht="15" customHeight="1" x14ac:dyDescent="0.2">
      <c r="A28" s="238"/>
      <c r="B28" s="192"/>
      <c r="C28" s="193"/>
      <c r="D28" s="202" t="s">
        <v>57</v>
      </c>
      <c r="E28" s="182" t="s">
        <v>71</v>
      </c>
      <c r="F28" s="183"/>
      <c r="G28" s="184"/>
      <c r="H28" s="13">
        <v>26</v>
      </c>
      <c r="I28" s="82">
        <v>91</v>
      </c>
    </row>
    <row r="29" spans="1:10" ht="15" customHeight="1" x14ac:dyDescent="0.2">
      <c r="A29" s="238"/>
      <c r="B29" s="192"/>
      <c r="C29" s="193"/>
      <c r="D29" s="202"/>
      <c r="E29" s="168" t="s">
        <v>56</v>
      </c>
      <c r="F29" s="169"/>
      <c r="G29" s="170"/>
      <c r="H29" s="13">
        <v>27</v>
      </c>
      <c r="I29" s="82">
        <v>7</v>
      </c>
    </row>
    <row r="30" spans="1:10" ht="15" customHeight="1" x14ac:dyDescent="0.2">
      <c r="A30" s="238"/>
      <c r="B30" s="194"/>
      <c r="C30" s="195"/>
      <c r="D30" s="202"/>
      <c r="E30" s="168" t="s">
        <v>72</v>
      </c>
      <c r="F30" s="169"/>
      <c r="G30" s="170"/>
      <c r="H30" s="13">
        <v>28</v>
      </c>
      <c r="I30" s="82"/>
    </row>
    <row r="31" spans="1:10" ht="15" customHeight="1" x14ac:dyDescent="0.2">
      <c r="A31" s="238"/>
      <c r="B31" s="236" t="s">
        <v>34</v>
      </c>
      <c r="C31" s="236"/>
      <c r="D31" s="239" t="s">
        <v>27</v>
      </c>
      <c r="E31" s="240"/>
      <c r="F31" s="240"/>
      <c r="G31" s="241"/>
      <c r="H31" s="13">
        <v>29</v>
      </c>
      <c r="I31" s="82">
        <v>1956</v>
      </c>
    </row>
    <row r="32" spans="1:10" ht="15" customHeight="1" x14ac:dyDescent="0.2">
      <c r="A32" s="238"/>
      <c r="B32" s="236"/>
      <c r="C32" s="236"/>
      <c r="D32" s="239" t="s">
        <v>28</v>
      </c>
      <c r="E32" s="240"/>
      <c r="F32" s="240"/>
      <c r="G32" s="241"/>
      <c r="H32" s="13">
        <v>30</v>
      </c>
      <c r="I32" s="82">
        <v>342</v>
      </c>
    </row>
    <row r="33" spans="1:9" ht="15" customHeight="1" x14ac:dyDescent="0.2">
      <c r="A33" s="238"/>
      <c r="B33" s="236"/>
      <c r="C33" s="236"/>
      <c r="D33" s="242" t="s">
        <v>69</v>
      </c>
      <c r="E33" s="243"/>
      <c r="F33" s="243"/>
      <c r="G33" s="244"/>
      <c r="H33" s="13">
        <v>31</v>
      </c>
      <c r="I33" s="82">
        <v>45</v>
      </c>
    </row>
    <row r="34" spans="1:9" ht="15" customHeight="1" x14ac:dyDescent="0.2">
      <c r="A34" s="238"/>
      <c r="B34" s="174" t="s">
        <v>75</v>
      </c>
      <c r="C34" s="175"/>
      <c r="D34" s="175"/>
      <c r="E34" s="175"/>
      <c r="F34" s="175"/>
      <c r="G34" s="176"/>
      <c r="H34" s="13">
        <v>32</v>
      </c>
      <c r="I34" s="82">
        <v>35</v>
      </c>
    </row>
    <row r="35" spans="1:9" ht="15" customHeight="1" x14ac:dyDescent="0.2">
      <c r="A35" s="238"/>
      <c r="B35" s="174" t="s">
        <v>121</v>
      </c>
      <c r="C35" s="175"/>
      <c r="D35" s="175"/>
      <c r="E35" s="175"/>
      <c r="F35" s="175"/>
      <c r="G35" s="176"/>
      <c r="H35" s="13">
        <v>33</v>
      </c>
      <c r="I35" s="82">
        <v>862</v>
      </c>
    </row>
    <row r="36" spans="1:9" ht="15" customHeight="1" x14ac:dyDescent="0.2">
      <c r="A36" s="238"/>
      <c r="B36" s="174" t="s">
        <v>113</v>
      </c>
      <c r="C36" s="175"/>
      <c r="D36" s="175"/>
      <c r="E36" s="175"/>
      <c r="F36" s="175"/>
      <c r="G36" s="176"/>
      <c r="H36" s="13">
        <v>34</v>
      </c>
      <c r="I36" s="82">
        <v>411</v>
      </c>
    </row>
    <row r="37" spans="1:9" ht="37.5" customHeight="1" x14ac:dyDescent="0.2">
      <c r="A37" s="238"/>
      <c r="B37" s="132" t="s">
        <v>85</v>
      </c>
      <c r="C37" s="185"/>
      <c r="D37" s="185"/>
      <c r="E37" s="185"/>
      <c r="F37" s="185"/>
      <c r="G37" s="133"/>
      <c r="H37" s="13">
        <v>35</v>
      </c>
      <c r="I37" s="79">
        <v>68</v>
      </c>
    </row>
    <row r="38" spans="1:9" ht="15" customHeight="1" x14ac:dyDescent="0.2">
      <c r="A38" s="224" t="s">
        <v>74</v>
      </c>
      <c r="B38" s="225"/>
      <c r="C38" s="226"/>
      <c r="D38" s="211" t="s">
        <v>70</v>
      </c>
      <c r="E38" s="212"/>
      <c r="F38" s="212"/>
      <c r="G38" s="213"/>
      <c r="H38" s="13">
        <v>36</v>
      </c>
      <c r="I38" s="83">
        <v>484</v>
      </c>
    </row>
    <row r="39" spans="1:9" ht="15" customHeight="1" x14ac:dyDescent="0.2">
      <c r="A39" s="227"/>
      <c r="B39" s="228"/>
      <c r="C39" s="229"/>
      <c r="D39" s="211" t="s">
        <v>54</v>
      </c>
      <c r="E39" s="212"/>
      <c r="F39" s="212"/>
      <c r="G39" s="213"/>
      <c r="H39" s="13">
        <v>37</v>
      </c>
      <c r="I39" s="83">
        <v>263</v>
      </c>
    </row>
    <row r="40" spans="1:9" ht="15" customHeight="1" x14ac:dyDescent="0.2">
      <c r="A40" s="230"/>
      <c r="B40" s="231"/>
      <c r="C40" s="232"/>
      <c r="D40" s="211" t="s">
        <v>57</v>
      </c>
      <c r="E40" s="212"/>
      <c r="F40" s="212"/>
      <c r="G40" s="213"/>
      <c r="H40" s="13">
        <v>38</v>
      </c>
      <c r="I40" s="83">
        <v>69</v>
      </c>
    </row>
    <row r="41" spans="1:9" ht="14.25" customHeight="1" x14ac:dyDescent="0.2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 x14ac:dyDescent="0.2">
      <c r="A42" s="233" t="s">
        <v>108</v>
      </c>
      <c r="B42" s="234"/>
      <c r="C42" s="234"/>
      <c r="D42" s="234"/>
      <c r="E42" s="234"/>
      <c r="F42" s="234"/>
      <c r="G42" s="235"/>
      <c r="H42" s="89">
        <v>39</v>
      </c>
      <c r="I42" s="79">
        <v>40</v>
      </c>
    </row>
    <row r="43" spans="1:9" ht="14.25" customHeight="1" x14ac:dyDescent="0.2">
      <c r="A43" s="221" t="s">
        <v>109</v>
      </c>
      <c r="B43" s="222"/>
      <c r="C43" s="222"/>
      <c r="D43" s="222"/>
      <c r="E43" s="222"/>
      <c r="F43" s="222"/>
      <c r="G43" s="223"/>
      <c r="H43" s="89">
        <v>40</v>
      </c>
      <c r="I43" s="79">
        <v>28</v>
      </c>
    </row>
    <row r="44" spans="1:9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5.75" x14ac:dyDescent="0.2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 x14ac:dyDescent="0.2">
      <c r="A46" s="214" t="s">
        <v>91</v>
      </c>
      <c r="B46" s="215"/>
      <c r="C46" s="215"/>
      <c r="D46" s="216"/>
      <c r="E46" s="220" t="s">
        <v>111</v>
      </c>
      <c r="F46" s="220"/>
      <c r="G46" s="220"/>
      <c r="H46" s="220"/>
      <c r="I46" s="220"/>
    </row>
    <row r="47" spans="1:9" ht="48" customHeight="1" x14ac:dyDescent="0.2">
      <c r="A47" s="217"/>
      <c r="B47" s="218"/>
      <c r="C47" s="218"/>
      <c r="D47" s="219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 x14ac:dyDescent="0.2">
      <c r="A48" s="171" t="s">
        <v>42</v>
      </c>
      <c r="B48" s="171"/>
      <c r="C48" s="171"/>
      <c r="D48" s="171"/>
      <c r="E48" s="82">
        <v>7846</v>
      </c>
      <c r="F48" s="82">
        <v>230</v>
      </c>
      <c r="G48" s="82">
        <v>10</v>
      </c>
      <c r="H48" s="82"/>
      <c r="I48" s="82"/>
    </row>
    <row r="49" spans="1:9" ht="14.25" customHeight="1" x14ac:dyDescent="0.2">
      <c r="A49" s="171" t="s">
        <v>43</v>
      </c>
      <c r="B49" s="171"/>
      <c r="C49" s="171"/>
      <c r="D49" s="171"/>
      <c r="E49" s="79">
        <v>2063</v>
      </c>
      <c r="F49" s="79">
        <v>178</v>
      </c>
      <c r="G49" s="79">
        <v>5</v>
      </c>
      <c r="H49" s="79"/>
      <c r="I49" s="79"/>
    </row>
    <row r="50" spans="1:9" ht="14.25" customHeight="1" x14ac:dyDescent="0.2">
      <c r="A50" s="210" t="s">
        <v>45</v>
      </c>
      <c r="B50" s="210"/>
      <c r="C50" s="210"/>
      <c r="D50" s="210"/>
      <c r="E50" s="79">
        <v>2002</v>
      </c>
      <c r="F50" s="79">
        <v>9</v>
      </c>
      <c r="G50" s="79"/>
      <c r="H50" s="79"/>
      <c r="I50" s="79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</row>
    <row r="109" spans="1:9" x14ac:dyDescent="0.2">
      <c r="A109" s="3"/>
    </row>
    <row r="110" spans="1:9" x14ac:dyDescent="0.2">
      <c r="A110" s="3"/>
    </row>
  </sheetData>
  <sheetProtection formatCells="0" formatColumns="0" formatRows="0"/>
  <mergeCells count="62">
    <mergeCell ref="A42:G42"/>
    <mergeCell ref="B31:C33"/>
    <mergeCell ref="A41:I41"/>
    <mergeCell ref="A22:A37"/>
    <mergeCell ref="B36:G36"/>
    <mergeCell ref="D22:D24"/>
    <mergeCell ref="D28:D30"/>
    <mergeCell ref="D31:G31"/>
    <mergeCell ref="D32:G32"/>
    <mergeCell ref="D25:D27"/>
    <mergeCell ref="E27:G27"/>
    <mergeCell ref="E29:G29"/>
    <mergeCell ref="E28:G28"/>
    <mergeCell ref="D33:G33"/>
    <mergeCell ref="B19:G19"/>
    <mergeCell ref="E16:G16"/>
    <mergeCell ref="A50:D50"/>
    <mergeCell ref="D40:G40"/>
    <mergeCell ref="A49:D49"/>
    <mergeCell ref="A46:D47"/>
    <mergeCell ref="B22:C30"/>
    <mergeCell ref="E25:G25"/>
    <mergeCell ref="E26:G26"/>
    <mergeCell ref="E23:G23"/>
    <mergeCell ref="D38:G38"/>
    <mergeCell ref="E46:I46"/>
    <mergeCell ref="E30:G30"/>
    <mergeCell ref="D39:G39"/>
    <mergeCell ref="A43:G43"/>
    <mergeCell ref="A38:C40"/>
    <mergeCell ref="A1:E1"/>
    <mergeCell ref="D3:D5"/>
    <mergeCell ref="E8:G8"/>
    <mergeCell ref="E3:G3"/>
    <mergeCell ref="A2:G2"/>
    <mergeCell ref="E11:G11"/>
    <mergeCell ref="E13:G13"/>
    <mergeCell ref="B18:G18"/>
    <mergeCell ref="B12:G12"/>
    <mergeCell ref="B3:C11"/>
    <mergeCell ref="E10:G10"/>
    <mergeCell ref="B17:G17"/>
    <mergeCell ref="E9:G9"/>
    <mergeCell ref="D6:D8"/>
    <mergeCell ref="D9:D11"/>
    <mergeCell ref="E6:G6"/>
    <mergeCell ref="E5:G5"/>
    <mergeCell ref="E4:G4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B34:G34"/>
    <mergeCell ref="B35:G35"/>
    <mergeCell ref="B37:G37"/>
    <mergeCell ref="E14:G14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scale="84" firstPageNumber="3" orientation="portrait" useFirstPageNumber="1" r:id="rId1"/>
  <headerFooter>
    <oddFooter>&amp;R3&amp;C&amp;R3&amp;LD15FC218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/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4" ht="18" customHeight="1" x14ac:dyDescent="0.2">
      <c r="A1" s="43" t="s">
        <v>80</v>
      </c>
      <c r="B1" s="44"/>
      <c r="C1" s="44"/>
      <c r="D1" s="44"/>
    </row>
    <row r="2" spans="1:4" ht="25.5" customHeight="1" x14ac:dyDescent="0.2">
      <c r="A2" s="207" t="s">
        <v>4</v>
      </c>
      <c r="B2" s="208"/>
      <c r="C2" s="12" t="s">
        <v>21</v>
      </c>
      <c r="D2" s="12" t="s">
        <v>5</v>
      </c>
    </row>
    <row r="3" spans="1:4" ht="29.25" customHeight="1" x14ac:dyDescent="0.2">
      <c r="A3" s="255" t="s">
        <v>101</v>
      </c>
      <c r="B3" s="255"/>
      <c r="C3" s="13">
        <v>1</v>
      </c>
      <c r="D3" s="88">
        <f>IF('розділ 1'!I33&lt;&gt;0,'розділ 1'!J33*100/'розділ 1'!I33,0)</f>
        <v>2.8938906752411575</v>
      </c>
    </row>
    <row r="4" spans="1:4" ht="16.5" customHeight="1" x14ac:dyDescent="0.2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7.296137339055794</v>
      </c>
    </row>
    <row r="5" spans="1:4" ht="16.5" customHeight="1" x14ac:dyDescent="0.2">
      <c r="A5" s="254"/>
      <c r="B5" s="51" t="s">
        <v>103</v>
      </c>
      <c r="C5" s="13">
        <v>3</v>
      </c>
      <c r="D5" s="88">
        <f>IF('розділ 1'!I26&lt;&gt;0,'розділ 1'!J26*100/'розділ 1'!I26,0)</f>
        <v>0</v>
      </c>
    </row>
    <row r="6" spans="1:4" ht="16.5" customHeight="1" x14ac:dyDescent="0.2">
      <c r="A6" s="254"/>
      <c r="B6" s="46" t="s">
        <v>104</v>
      </c>
      <c r="C6" s="13">
        <v>4</v>
      </c>
      <c r="D6" s="88">
        <f>IF('розділ 1'!I31&lt;&gt;0,'розділ 1'!J31*100/'розділ 1'!I31,0)</f>
        <v>2</v>
      </c>
    </row>
    <row r="7" spans="1:4" ht="16.5" customHeight="1" x14ac:dyDescent="0.2">
      <c r="A7" s="255" t="s">
        <v>105</v>
      </c>
      <c r="B7" s="255"/>
      <c r="C7" s="13">
        <v>5</v>
      </c>
      <c r="D7" s="88">
        <f>IF('розділ 1'!F33&lt;&gt;0,'розділ 1'!G33*100/'розділ 1'!F33,0)</f>
        <v>99.380032206119168</v>
      </c>
    </row>
    <row r="8" spans="1:4" ht="16.5" customHeight="1" x14ac:dyDescent="0.2">
      <c r="A8" s="255" t="s">
        <v>35</v>
      </c>
      <c r="B8" s="255"/>
      <c r="C8" s="13">
        <v>6</v>
      </c>
      <c r="D8" s="84">
        <f>IF('розділ 2'!I43&lt;&gt;0,'розділ 1'!G33/'розділ 2'!I43,0)</f>
        <v>440.82142857142856</v>
      </c>
    </row>
    <row r="9" spans="1:4" ht="25.5" customHeight="1" x14ac:dyDescent="0.2">
      <c r="A9" s="255" t="s">
        <v>44</v>
      </c>
      <c r="B9" s="255"/>
      <c r="C9" s="13">
        <v>7</v>
      </c>
      <c r="D9" s="84">
        <f>IF('розділ 2'!I43&lt;&gt;0,'розділ 1'!E33/'розділ 2'!I43,0)</f>
        <v>463.03571428571428</v>
      </c>
    </row>
    <row r="10" spans="1:4" ht="16.5" customHeight="1" x14ac:dyDescent="0.2">
      <c r="A10" s="239" t="s">
        <v>29</v>
      </c>
      <c r="B10" s="241"/>
      <c r="C10" s="13">
        <v>8</v>
      </c>
      <c r="D10" s="80">
        <v>19</v>
      </c>
    </row>
    <row r="11" spans="1:4" ht="16.5" customHeight="1" x14ac:dyDescent="0.2">
      <c r="A11" s="252" t="s">
        <v>42</v>
      </c>
      <c r="B11" s="252"/>
      <c r="C11" s="13">
        <v>9</v>
      </c>
      <c r="D11" s="80">
        <v>11</v>
      </c>
    </row>
    <row r="12" spans="1:4" ht="16.5" customHeight="1" x14ac:dyDescent="0.2">
      <c r="A12" s="252" t="s">
        <v>43</v>
      </c>
      <c r="B12" s="252"/>
      <c r="C12" s="13">
        <v>10</v>
      </c>
      <c r="D12" s="80">
        <v>49</v>
      </c>
    </row>
    <row r="13" spans="1:4" ht="16.5" customHeight="1" x14ac:dyDescent="0.2">
      <c r="A13" s="252" t="s">
        <v>45</v>
      </c>
      <c r="B13" s="252"/>
      <c r="C13" s="13">
        <v>11</v>
      </c>
      <c r="D13" s="80">
        <v>19</v>
      </c>
    </row>
    <row r="14" spans="1:4" ht="15" customHeight="1" x14ac:dyDescent="0.2">
      <c r="A14" s="53"/>
      <c r="B14" s="53"/>
      <c r="C14" s="41"/>
      <c r="D14" s="41"/>
    </row>
    <row r="15" spans="1:4" ht="15" customHeight="1" x14ac:dyDescent="0.2">
      <c r="A15" s="53"/>
      <c r="B15" s="53"/>
      <c r="C15" s="41"/>
      <c r="D15" s="41"/>
    </row>
    <row r="16" spans="1:4" ht="15" customHeight="1" x14ac:dyDescent="0.2">
      <c r="A16" s="53"/>
      <c r="B16" s="53"/>
      <c r="C16" s="41"/>
      <c r="D16" s="41"/>
    </row>
    <row r="17" spans="1:7" ht="15.75" customHeight="1" x14ac:dyDescent="0.2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x14ac:dyDescent="0.2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x14ac:dyDescent="0.2">
      <c r="A19" s="46"/>
      <c r="B19" s="46"/>
      <c r="C19" s="66"/>
      <c r="D19" s="66"/>
      <c r="E19" s="65"/>
      <c r="F19" s="65"/>
      <c r="G19" s="65"/>
    </row>
    <row r="20" spans="1:7" ht="15.75" customHeight="1" x14ac:dyDescent="0.2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x14ac:dyDescent="0.2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x14ac:dyDescent="0.2">
      <c r="A22" s="49" t="s">
        <v>38</v>
      </c>
      <c r="B22" s="70"/>
      <c r="C22" s="249" t="s">
        <v>124</v>
      </c>
      <c r="D22" s="249"/>
      <c r="E22" s="66"/>
      <c r="F22" s="66"/>
      <c r="G22" s="65"/>
    </row>
    <row r="23" spans="1:7" ht="15.75" customHeight="1" x14ac:dyDescent="0.2">
      <c r="A23" s="50" t="s">
        <v>39</v>
      </c>
      <c r="B23" s="70"/>
      <c r="C23" s="245" t="s">
        <v>125</v>
      </c>
      <c r="D23" s="245"/>
      <c r="E23" s="66"/>
      <c r="F23" s="66"/>
      <c r="G23" s="65"/>
    </row>
    <row r="24" spans="1:7" ht="15.75" customHeight="1" x14ac:dyDescent="0.2">
      <c r="A24" s="49" t="s">
        <v>40</v>
      </c>
      <c r="B24" s="71"/>
      <c r="C24" s="245" t="s">
        <v>126</v>
      </c>
      <c r="D24" s="245"/>
    </row>
    <row r="26" spans="1:7" ht="12.75" customHeight="1" x14ac:dyDescent="0.2">
      <c r="C26" s="246" t="s">
        <v>127</v>
      </c>
      <c r="D26" s="246"/>
      <c r="E26" s="72"/>
    </row>
  </sheetData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firstPageNumber="4" orientation="portrait" useFirstPageNumber="1" r:id="rId1"/>
  <headerFooter>
    <oddFooter>&amp;R4&amp;C&amp;R4&amp;LD15FC218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 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D!akov RePack</cp:lastModifiedBy>
  <cp:lastPrinted>2020-09-01T06:41:15Z</cp:lastPrinted>
  <dcterms:created xsi:type="dcterms:W3CDTF">2004-04-20T14:33:35Z</dcterms:created>
  <dcterms:modified xsi:type="dcterms:W3CDTF">2021-02-12T12:02:21Z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D15FC218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