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STAT\ZVIT\ZVIT 2021_06\звіти\"/>
    </mc:Choice>
  </mc:AlternateContent>
  <bookViews>
    <workbookView xWindow="1455" yWindow="105" windowWidth="8040" windowHeight="4875" tabRatio="832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Id="152511" calcMode="manual" iterate="1"/>
</workbook>
</file>

<file path=xl/calcChain.xml><?xml version="1.0" encoding="utf-8"?>
<calcChain xmlns="http://schemas.openxmlformats.org/spreadsheetml/2006/main">
  <c r="I14" i="15" l="1"/>
  <c r="I26" i="15"/>
  <c r="D5" i="22" s="1"/>
  <c r="I31" i="15"/>
  <c r="I33" i="15"/>
  <c r="D3" i="22" s="1"/>
  <c r="J14" i="15"/>
  <c r="J26" i="15"/>
  <c r="J31" i="15"/>
  <c r="J33" i="15"/>
  <c r="D4" i="22"/>
  <c r="D6" i="22"/>
  <c r="F14" i="15"/>
  <c r="F26" i="15"/>
  <c r="F31" i="15"/>
  <c r="F33" i="15"/>
  <c r="D7" i="22" s="1"/>
  <c r="G14" i="15"/>
  <c r="G26" i="15"/>
  <c r="G31" i="15"/>
  <c r="G33" i="15"/>
  <c r="D8" i="22"/>
  <c r="E14" i="15"/>
  <c r="E26" i="15"/>
  <c r="E31" i="15"/>
  <c r="E33" i="15"/>
  <c r="D9" i="22" s="1"/>
  <c r="E49" i="9"/>
  <c r="F49" i="9"/>
  <c r="G49" i="9"/>
  <c r="H49" i="9"/>
  <c r="I49" i="9"/>
  <c r="K5" i="15"/>
  <c r="K6" i="15"/>
  <c r="K7" i="15"/>
  <c r="K8" i="15"/>
  <c r="K9" i="15"/>
  <c r="K10" i="15"/>
  <c r="K11" i="15"/>
  <c r="K12" i="15"/>
  <c r="K13" i="15"/>
  <c r="H14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H26" i="15"/>
  <c r="K26" i="15"/>
  <c r="K27" i="15"/>
  <c r="K28" i="15"/>
  <c r="K29" i="15"/>
  <c r="K30" i="15"/>
  <c r="H31" i="15"/>
  <c r="K31" i="15"/>
  <c r="K32" i="15"/>
  <c r="H33" i="15"/>
  <c r="K33" i="15"/>
</calcChain>
</file>

<file path=xl/sharedStrings.xml><?xml version="1.0" encoding="utf-8"?>
<sst xmlns="http://schemas.openxmlformats.org/spreadsheetml/2006/main" count="177" uniqueCount="134">
  <si>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</si>
  <si>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</si>
  <si>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</si>
  <si>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</si>
  <si>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</si>
  <si>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</si>
  <si>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</si>
  <si>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</si>
  <si>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</si>
  <si>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</si>
  <si>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</si>
  <si>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</si>
  <si>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</si>
  <si>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</si>
  <si>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</si>
  <si>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</si>
  <si>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</si>
  <si>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</si>
  <si>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</si>
  <si>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</si>
  <si>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</si>
  <si>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</si>
  <si>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</si>
  <si>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</si>
  <si>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</si>
  <si>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</si>
  <si>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</si>
  <si>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</si>
  <si>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</si>
  <si>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</si>
  <si>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</si>
  <si>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</si>
  <si>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</si>
  <si>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</si>
  <si>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</si>
  <si>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</si>
  <si>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</si>
  <si>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</si>
  <si>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</si>
  <si>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</si>
  <si>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</si>
  <si>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</si>
  <si>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</si>
  <si>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</si>
  <si>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</si>
  <si>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</si>
  <si>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</si>
  <si>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</si>
  <si>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</si>
  <si>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</si>
  <si>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</si>
  <si>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</si>
  <si>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</si>
  <si>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</si>
  <si>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</si>
  <si>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</si>
  <si>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</si>
  <si>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</si>
  <si>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</si>
  <si>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</si>
  <si>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</si>
  <si>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</si>
  <si>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</si>
  <si>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</si>
  <si>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</si>
  <si>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</si>
  <si>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</si>
  <si>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</si>
  <si>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</si>
  <si>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</si>
  <si>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</si>
  <si>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</si>
  <si>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</si>
  <si>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</si>
  <si>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</si>
  <si>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</si>
  <si>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</si>
  <si>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</si>
  <si>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</si>
  <si>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</si>
  <si>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</si>
  <si>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</si>
  <si>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</si>
  <si>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</si>
  <si>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</si>
  <si>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</si>
  <si>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</si>
  <si>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</si>
  <si>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</si>
  <si>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</si>
  <si>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</si>
  <si>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</si>
  <si>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</si>
  <si>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</si>
  <si>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</si>
  <si>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</si>
  <si>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</si>
  <si>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</si>
  <si>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</si>
  <si>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</si>
  <si>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</si>
  <si>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</si>
  <si>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</si>
  <si>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</si>
  <si>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</si>
  <si>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</si>
  <si>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</si>
  <si>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</si>
  <si>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</si>
  <si>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</si>
  <si>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</si>
  <si>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</si>
  <si>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</si>
  <si>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</si>
  <si>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</si>
  <si>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</si>
  <si>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</si>
  <si>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</si>
  <si>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</si>
  <si>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</si>
  <si>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</si>
  <si>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</si>
  <si>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перше півріччя 2021 року</t>
  </si>
  <si>
    <t>Вінницький апеляційний суд</t>
  </si>
  <si>
    <t>21050. м. Вінниця. вул. Соборна 6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</si>
  <si>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</si>
  <si>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</si>
  <si>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</si>
  <si>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С.К. Медвецький</t>
  </si>
  <si>
    <t>В.Г. Джадан</t>
  </si>
  <si>
    <t>(0432) 59-21-69</t>
  </si>
  <si>
    <t>(0432) 52-45-59</t>
  </si>
  <si>
    <t>inbox@vna.court.gov.ua</t>
  </si>
  <si>
    <t>5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</si>
</sst>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95" fontId="1" fillId="0" borderId="0" applyFont="0" applyFill="0" applyBorder="0" applyAlignment="0" applyProtection="0"/>
  </cellStyleXfs>
  <cellXfs count="259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51" fillId="0" borderId="0" xfId="0" applyNumberFormat="1" applyFont="1"/>
    <xf numFmtId="213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center"/>
    </xf>
    <xf numFmtId="3" fontId="47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6" fillId="0" borderId="11" xfId="42" applyNumberFormat="1" applyFont="1" applyFill="1" applyBorder="1" applyAlignment="1" applyProtection="1">
      <alignment horizontal="center" wrapText="1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15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54" fillId="0" borderId="23" xfId="0" applyNumberFormat="1" applyFont="1" applyFill="1" applyBorder="1" applyAlignment="1">
      <alignment horizontal="left" vertical="center" wrapText="1"/>
    </xf>
    <xf numFmtId="0" fontId="54" fillId="0" borderId="24" xfId="0" applyNumberFormat="1" applyFont="1" applyFill="1" applyBorder="1" applyAlignment="1">
      <alignment horizontal="left" vertical="center" wrapText="1"/>
    </xf>
    <xf numFmtId="0" fontId="54" fillId="0" borderId="22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52" fillId="0" borderId="23" xfId="0" applyNumberFormat="1" applyFont="1" applyFill="1" applyBorder="1" applyAlignment="1">
      <alignment horizontal="left" vertical="center" wrapText="1"/>
    </xf>
    <xf numFmtId="0" fontId="52" fillId="0" borderId="24" xfId="0" applyNumberFormat="1" applyFont="1" applyFill="1" applyBorder="1" applyAlignment="1">
      <alignment horizontal="left" vertical="center" wrapText="1"/>
    </xf>
    <xf numFmtId="0" fontId="52" fillId="0" borderId="22" xfId="0" applyNumberFormat="1" applyFont="1" applyFill="1" applyBorder="1" applyAlignment="1">
      <alignment horizontal="left" vertical="center" wrapText="1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center" vertical="center" textRotation="90" wrapText="1"/>
    </xf>
    <xf numFmtId="0" fontId="52" fillId="0" borderId="2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 textRotation="90"/>
    </xf>
    <xf numFmtId="0" fontId="52" fillId="0" borderId="19" xfId="0" applyNumberFormat="1" applyFont="1" applyBorder="1" applyAlignment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 indent="1"/>
    </xf>
    <xf numFmtId="0" fontId="24" fillId="0" borderId="1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Звичайний" xfId="0" builtinId="0"/>
    <cellStyle name="Обычный 2" xfId="42"/>
    <cellStyle name="Обычный_Шаблон формы 1 (исправления на 2003)" xfId="43"/>
    <cellStyle name="Фінансови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Normal="100" zoomScaleSheetLayoutView="13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6" style="28" customWidth="1"/>
    <col min="6" max="6" width="14.85546875" style="28" customWidth="1"/>
    <col min="7" max="7" width="11" style="28" customWidth="1"/>
    <col min="8" max="8" width="15.85546875" style="28" customWidth="1"/>
    <col min="9" max="16384" width="9.140625" style="28"/>
  </cols>
  <sheetData>
    <row r="1" spans="1:8" ht="12.95" customHeight="1" x14ac:dyDescent="0.2">
      <c r="E1" s="14" t="s">
        <v>7</v>
      </c>
    </row>
    <row r="3" spans="1:8" ht="15.75" customHeight="1" x14ac:dyDescent="0.25">
      <c r="B3" s="120" t="s">
        <v>49</v>
      </c>
      <c r="C3" s="120"/>
      <c r="D3" s="120"/>
      <c r="E3" s="120"/>
      <c r="F3" s="120"/>
      <c r="G3" s="120"/>
      <c r="H3" s="120"/>
    </row>
    <row r="4" spans="1:8" ht="14.25" customHeight="1" x14ac:dyDescent="0.25">
      <c r="B4" s="120"/>
      <c r="C4" s="120"/>
      <c r="D4" s="120"/>
      <c r="E4" s="120"/>
      <c r="F4" s="120"/>
      <c r="G4" s="120"/>
      <c r="H4" s="120"/>
    </row>
    <row r="5" spans="1:8" ht="18.95" customHeight="1" x14ac:dyDescent="0.3">
      <c r="B5" s="107" t="s">
        <v>122</v>
      </c>
      <c r="C5" s="107"/>
      <c r="D5" s="107"/>
      <c r="E5" s="107"/>
      <c r="F5" s="107"/>
      <c r="G5" s="107"/>
      <c r="H5" s="107"/>
    </row>
    <row r="6" spans="1:8" ht="18.95" customHeight="1" x14ac:dyDescent="0.3">
      <c r="B6" s="15"/>
      <c r="C6" s="107"/>
      <c r="D6" s="107"/>
      <c r="E6" s="107"/>
      <c r="F6" s="107"/>
      <c r="G6" s="107"/>
      <c r="H6" s="15"/>
    </row>
    <row r="7" spans="1:8" x14ac:dyDescent="0.2">
      <c r="E7" s="17" t="s">
        <v>8</v>
      </c>
    </row>
    <row r="8" spans="1:8" ht="18.95" customHeight="1" x14ac:dyDescent="0.3">
      <c r="D8" s="16"/>
      <c r="F8" s="15"/>
      <c r="G8" s="15"/>
      <c r="H8" s="15"/>
    </row>
    <row r="9" spans="1:8" ht="12.95" customHeight="1" x14ac:dyDescent="0.2">
      <c r="E9" s="17"/>
      <c r="F9" s="23"/>
      <c r="G9" s="23"/>
      <c r="H9" s="23"/>
    </row>
    <row r="10" spans="1:8" ht="12.95" customHeight="1" x14ac:dyDescent="0.2">
      <c r="E10" s="17"/>
      <c r="F10" s="23"/>
      <c r="G10" s="23"/>
      <c r="H10" s="23"/>
    </row>
    <row r="11" spans="1:8" ht="12.95" customHeight="1" x14ac:dyDescent="0.2">
      <c r="B11" s="26"/>
      <c r="C11" s="26"/>
      <c r="D11" s="26"/>
      <c r="E11" s="26"/>
    </row>
    <row r="12" spans="1:8" ht="12.95" customHeight="1" x14ac:dyDescent="0.2">
      <c r="A12" s="29"/>
      <c r="B12" s="121" t="s">
        <v>9</v>
      </c>
      <c r="C12" s="122"/>
      <c r="D12" s="123"/>
      <c r="E12" s="18" t="s">
        <v>10</v>
      </c>
      <c r="F12" s="22"/>
      <c r="G12" s="14" t="s">
        <v>50</v>
      </c>
    </row>
    <row r="13" spans="1:8" ht="12.95" customHeight="1" x14ac:dyDescent="0.2">
      <c r="A13" s="29"/>
      <c r="B13" s="58"/>
      <c r="C13" s="59"/>
      <c r="D13" s="33"/>
      <c r="E13" s="56"/>
      <c r="F13" s="23"/>
      <c r="G13" s="19" t="s">
        <v>47</v>
      </c>
    </row>
    <row r="14" spans="1:8" ht="37.5" customHeight="1" x14ac:dyDescent="0.2">
      <c r="A14" s="29"/>
      <c r="B14" s="113" t="s">
        <v>83</v>
      </c>
      <c r="C14" s="114"/>
      <c r="D14" s="115"/>
      <c r="E14" s="112" t="s">
        <v>48</v>
      </c>
      <c r="F14" s="23"/>
      <c r="G14" s="19"/>
    </row>
    <row r="15" spans="1:8" ht="12.75" customHeight="1" x14ac:dyDescent="0.2">
      <c r="A15" s="29"/>
      <c r="B15" s="113"/>
      <c r="C15" s="114"/>
      <c r="D15" s="115"/>
      <c r="E15" s="112"/>
      <c r="G15" s="20" t="s">
        <v>11</v>
      </c>
    </row>
    <row r="16" spans="1:8" ht="12.75" customHeight="1" x14ac:dyDescent="0.2">
      <c r="A16" s="29"/>
      <c r="B16" s="113"/>
      <c r="C16" s="114"/>
      <c r="D16" s="115"/>
      <c r="E16" s="112"/>
      <c r="F16" s="108" t="s">
        <v>12</v>
      </c>
      <c r="G16" s="108"/>
      <c r="H16" s="108"/>
    </row>
    <row r="17" spans="1:8" ht="12.75" customHeight="1" x14ac:dyDescent="0.2">
      <c r="A17" s="29"/>
      <c r="B17" s="113"/>
      <c r="C17" s="114"/>
      <c r="D17" s="115"/>
      <c r="E17" s="112"/>
      <c r="F17" s="109" t="s">
        <v>93</v>
      </c>
      <c r="G17" s="110"/>
      <c r="H17" s="110"/>
    </row>
    <row r="18" spans="1:8" ht="24.75" customHeight="1" x14ac:dyDescent="0.2">
      <c r="A18" s="29"/>
      <c r="B18" s="60"/>
      <c r="C18" s="54"/>
      <c r="D18" s="61"/>
      <c r="E18" s="57"/>
    </row>
    <row r="19" spans="1:8" ht="12.75" customHeight="1" x14ac:dyDescent="0.2">
      <c r="A19" s="29"/>
      <c r="B19" s="113"/>
      <c r="C19" s="114"/>
      <c r="D19" s="115"/>
      <c r="E19" s="112"/>
      <c r="F19" s="111"/>
      <c r="G19" s="111"/>
      <c r="H19" s="111"/>
    </row>
    <row r="20" spans="1:8" ht="12.95" customHeight="1" x14ac:dyDescent="0.2">
      <c r="A20" s="29"/>
      <c r="B20" s="113"/>
      <c r="C20" s="114"/>
      <c r="D20" s="115"/>
      <c r="E20" s="112"/>
      <c r="F20" s="108"/>
      <c r="G20" s="108"/>
      <c r="H20" s="108"/>
    </row>
    <row r="21" spans="1:8" ht="12.95" customHeight="1" x14ac:dyDescent="0.2">
      <c r="A21" s="29"/>
      <c r="B21" s="113"/>
      <c r="C21" s="114"/>
      <c r="D21" s="115"/>
      <c r="E21" s="112"/>
      <c r="F21" s="108"/>
      <c r="G21" s="108"/>
      <c r="H21" s="108"/>
    </row>
    <row r="22" spans="1:8" ht="12.75" customHeight="1" x14ac:dyDescent="0.2">
      <c r="A22" s="29"/>
      <c r="B22" s="113"/>
      <c r="C22" s="114"/>
      <c r="D22" s="115"/>
      <c r="E22" s="112"/>
      <c r="F22" s="23"/>
      <c r="G22" s="23"/>
      <c r="H22" s="23"/>
    </row>
    <row r="23" spans="1:8" ht="12.95" customHeight="1" x14ac:dyDescent="0.2">
      <c r="A23" s="29"/>
      <c r="B23" s="22"/>
      <c r="C23" s="23"/>
      <c r="D23" s="29"/>
      <c r="E23" s="21"/>
    </row>
    <row r="24" spans="1:8" ht="12.95" customHeight="1" x14ac:dyDescent="0.2">
      <c r="A24" s="29"/>
      <c r="B24" s="22"/>
      <c r="C24" s="23"/>
      <c r="D24" s="29"/>
      <c r="E24" s="21"/>
      <c r="F24" s="23"/>
      <c r="G24" s="20"/>
    </row>
    <row r="25" spans="1:8" ht="12.95" customHeight="1" x14ac:dyDescent="0.2">
      <c r="A25" s="29"/>
      <c r="B25" s="30"/>
      <c r="C25" s="26"/>
      <c r="D25" s="27"/>
      <c r="E25" s="31"/>
      <c r="F25" s="23"/>
    </row>
    <row r="26" spans="1:8" ht="12.95" customHeight="1" x14ac:dyDescent="0.2">
      <c r="B26" s="32"/>
      <c r="C26" s="32"/>
      <c r="D26" s="32"/>
      <c r="E26" s="32"/>
    </row>
    <row r="27" spans="1:8" ht="12.95" customHeight="1" x14ac:dyDescent="0.2">
      <c r="B27" s="23"/>
      <c r="C27" s="23"/>
      <c r="D27" s="23"/>
      <c r="E27" s="23"/>
    </row>
    <row r="28" spans="1:8" ht="12.95" customHeight="1" x14ac:dyDescent="0.2">
      <c r="B28" s="23"/>
      <c r="C28" s="23"/>
      <c r="D28" s="23"/>
      <c r="E28" s="23"/>
    </row>
    <row r="29" spans="1:8" ht="12.95" customHeight="1" x14ac:dyDescent="0.2">
      <c r="B29" s="23"/>
      <c r="C29" s="23"/>
      <c r="D29" s="23"/>
      <c r="E29" s="23"/>
    </row>
    <row r="30" spans="1:8" ht="12.95" customHeight="1" x14ac:dyDescent="0.2">
      <c r="B30" s="23"/>
      <c r="C30" s="23"/>
      <c r="D30" s="23"/>
      <c r="E30" s="23"/>
    </row>
    <row r="31" spans="1:8" ht="12.95" customHeight="1" x14ac:dyDescent="0.2">
      <c r="B31" s="23"/>
      <c r="C31" s="23"/>
      <c r="D31" s="23"/>
      <c r="E31" s="23"/>
    </row>
    <row r="33" spans="1:9" ht="12.95" customHeight="1" x14ac:dyDescent="0.2">
      <c r="B33" s="26"/>
      <c r="C33" s="26"/>
      <c r="D33" s="26"/>
      <c r="E33" s="26"/>
      <c r="F33" s="26"/>
      <c r="G33" s="26"/>
      <c r="H33" s="26"/>
    </row>
    <row r="34" spans="1:9" ht="12.95" customHeight="1" x14ac:dyDescent="0.2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95" customHeight="1" x14ac:dyDescent="0.2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95" customHeight="1" x14ac:dyDescent="0.2">
      <c r="A36" s="29"/>
      <c r="B36" s="99" t="s">
        <v>14</v>
      </c>
      <c r="C36" s="100"/>
      <c r="D36" s="118" t="s">
        <v>123</v>
      </c>
      <c r="E36" s="118"/>
      <c r="F36" s="118"/>
      <c r="G36" s="118"/>
      <c r="H36" s="119"/>
      <c r="I36" s="23"/>
    </row>
    <row r="37" spans="1:9" ht="12.95" customHeight="1" x14ac:dyDescent="0.2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95" customHeight="1" x14ac:dyDescent="0.2">
      <c r="A38" s="29"/>
      <c r="B38" s="22" t="s">
        <v>15</v>
      </c>
      <c r="C38" s="23"/>
      <c r="D38" s="116" t="s">
        <v>124</v>
      </c>
      <c r="E38" s="116"/>
      <c r="F38" s="116"/>
      <c r="G38" s="116"/>
      <c r="H38" s="117"/>
      <c r="I38" s="23"/>
    </row>
    <row r="39" spans="1:9" ht="12.95" customHeight="1" x14ac:dyDescent="0.2">
      <c r="A39" s="29"/>
      <c r="B39" s="22"/>
      <c r="C39" s="23"/>
      <c r="D39" s="116"/>
      <c r="E39" s="116"/>
      <c r="F39" s="116"/>
      <c r="G39" s="116"/>
      <c r="H39" s="117"/>
      <c r="I39" s="23"/>
    </row>
    <row r="40" spans="1:9" ht="12.95" customHeight="1" x14ac:dyDescent="0.2">
      <c r="A40" s="29"/>
      <c r="B40" s="101"/>
      <c r="C40" s="102"/>
      <c r="D40" s="102"/>
      <c r="E40" s="102"/>
      <c r="F40" s="102"/>
      <c r="G40" s="102"/>
      <c r="H40" s="103"/>
    </row>
    <row r="41" spans="1:9" ht="12.75" customHeight="1" x14ac:dyDescent="0.2">
      <c r="A41" s="29"/>
      <c r="B41" s="96" t="s">
        <v>16</v>
      </c>
      <c r="C41" s="97"/>
      <c r="D41" s="97"/>
      <c r="E41" s="97"/>
      <c r="F41" s="97"/>
      <c r="G41" s="97"/>
      <c r="H41" s="98"/>
    </row>
    <row r="42" spans="1:9" ht="12.95" customHeight="1" x14ac:dyDescent="0.2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95" customHeight="1" x14ac:dyDescent="0.2">
      <c r="A43" s="29"/>
      <c r="B43" s="104"/>
      <c r="C43" s="105"/>
      <c r="D43" s="105"/>
      <c r="E43" s="105"/>
      <c r="F43" s="105"/>
      <c r="G43" s="105"/>
      <c r="H43" s="106"/>
      <c r="I43" s="23"/>
    </row>
    <row r="44" spans="1:9" ht="12.95" customHeight="1" x14ac:dyDescent="0.2">
      <c r="A44" s="29"/>
      <c r="B44" s="96" t="s">
        <v>17</v>
      </c>
      <c r="C44" s="97"/>
      <c r="D44" s="97"/>
      <c r="E44" s="97"/>
      <c r="F44" s="97"/>
      <c r="G44" s="97"/>
      <c r="H44" s="98"/>
      <c r="I44" s="23"/>
    </row>
    <row r="45" spans="1:9" ht="12.95" customHeight="1" x14ac:dyDescent="0.2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2.95" customHeight="1" x14ac:dyDescent="0.2">
      <c r="B46" s="32"/>
      <c r="C46" s="32"/>
      <c r="D46" s="32"/>
      <c r="E46" s="32"/>
      <c r="F46" s="32"/>
      <c r="G46" s="32"/>
      <c r="H46" s="32"/>
    </row>
  </sheetData>
  <mergeCells count="21">
    <mergeCell ref="B3:H3"/>
    <mergeCell ref="B4:H4"/>
    <mergeCell ref="B5:H5"/>
    <mergeCell ref="B12:D12"/>
    <mergeCell ref="B19:D22"/>
    <mergeCell ref="F16:H16"/>
    <mergeCell ref="B14:D17"/>
    <mergeCell ref="D38:H39"/>
    <mergeCell ref="D36:H36"/>
    <mergeCell ref="E19:E22"/>
    <mergeCell ref="F21:H21"/>
    <mergeCell ref="B44:H44"/>
    <mergeCell ref="B36:C36"/>
    <mergeCell ref="B40:H40"/>
    <mergeCell ref="B41:H41"/>
    <mergeCell ref="B43:H43"/>
    <mergeCell ref="C6:G6"/>
    <mergeCell ref="F20:H20"/>
    <mergeCell ref="F17:H17"/>
    <mergeCell ref="F19:H19"/>
    <mergeCell ref="E14:E17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orientation="portrait" r:id="rId1"/>
  <headerFooter>
    <oddFooter>&amp;C&amp;LC4E8E399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selection activeCell="A15" sqref="A15:A26"/>
    </sheetView>
  </sheetViews>
  <sheetFormatPr defaultRowHeight="15.75" x14ac:dyDescent="0.25"/>
  <cols>
    <col min="1" max="1" width="5.5703125" style="6" customWidth="1"/>
    <col min="2" max="2" width="6.5703125" style="4" customWidth="1"/>
    <col min="3" max="3" width="44.28515625" style="4" customWidth="1"/>
    <col min="4" max="4" width="5" style="4" customWidth="1"/>
    <col min="5" max="5" width="11.42578125" style="4" customWidth="1"/>
    <col min="6" max="6" width="10.42578125" style="4" customWidth="1"/>
    <col min="7" max="7" width="9.5703125" style="4" customWidth="1"/>
    <col min="8" max="8" width="10.140625" style="4" customWidth="1"/>
    <col min="9" max="9" width="10.28515625" style="4" customWidth="1"/>
    <col min="10" max="10" width="10.140625" style="4" customWidth="1"/>
    <col min="11" max="16384" width="9.140625" style="4"/>
  </cols>
  <sheetData>
    <row r="1" spans="1:11" s="5" customFormat="1" ht="21.75" customHeight="1" x14ac:dyDescent="0.2">
      <c r="A1" s="149" t="s">
        <v>105</v>
      </c>
      <c r="B1" s="149"/>
      <c r="C1" s="149"/>
      <c r="D1" s="149"/>
      <c r="E1" s="149"/>
      <c r="F1" s="149"/>
      <c r="G1" s="149"/>
      <c r="H1" s="149"/>
      <c r="I1" s="150"/>
    </row>
    <row r="2" spans="1:11" s="5" customFormat="1" ht="50.25" customHeight="1" x14ac:dyDescent="0.2">
      <c r="A2" s="155" t="s">
        <v>4</v>
      </c>
      <c r="B2" s="155"/>
      <c r="C2" s="156"/>
      <c r="D2" s="153" t="s">
        <v>18</v>
      </c>
      <c r="E2" s="147" t="s">
        <v>57</v>
      </c>
      <c r="F2" s="151"/>
      <c r="G2" s="147" t="s">
        <v>58</v>
      </c>
      <c r="H2" s="148"/>
      <c r="I2" s="152" t="s">
        <v>59</v>
      </c>
      <c r="J2" s="152"/>
      <c r="K2" s="86"/>
    </row>
    <row r="3" spans="1:11" s="5" customFormat="1" ht="62.25" customHeight="1" x14ac:dyDescent="0.2">
      <c r="A3" s="157"/>
      <c r="B3" s="157"/>
      <c r="C3" s="158"/>
      <c r="D3" s="154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1" s="7" customFormat="1" ht="13.5" customHeight="1" x14ac:dyDescent="0.2">
      <c r="A4" s="159" t="s">
        <v>2</v>
      </c>
      <c r="B4" s="160"/>
      <c r="C4" s="161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 x14ac:dyDescent="0.2">
      <c r="A5" s="138" t="s">
        <v>22</v>
      </c>
      <c r="B5" s="144" t="s">
        <v>62</v>
      </c>
      <c r="C5" s="55" t="s">
        <v>60</v>
      </c>
      <c r="D5" s="35">
        <v>1</v>
      </c>
      <c r="E5" s="73">
        <v>472</v>
      </c>
      <c r="F5" s="73">
        <v>332</v>
      </c>
      <c r="G5" s="73">
        <v>282</v>
      </c>
      <c r="H5" s="81" t="s">
        <v>33</v>
      </c>
      <c r="I5" s="73">
        <v>190</v>
      </c>
      <c r="J5" s="73">
        <v>17</v>
      </c>
      <c r="K5" s="78">
        <f t="shared" ref="K5:K33" si="0">E5-F5</f>
        <v>140</v>
      </c>
    </row>
    <row r="6" spans="1:11" s="5" customFormat="1" ht="19.5" customHeight="1" x14ac:dyDescent="0.2">
      <c r="A6" s="139"/>
      <c r="B6" s="145"/>
      <c r="C6" s="55" t="s">
        <v>61</v>
      </c>
      <c r="D6" s="35">
        <v>2</v>
      </c>
      <c r="E6" s="73">
        <v>434</v>
      </c>
      <c r="F6" s="73">
        <v>376</v>
      </c>
      <c r="G6" s="73">
        <v>368</v>
      </c>
      <c r="H6" s="73">
        <v>87</v>
      </c>
      <c r="I6" s="73">
        <v>66</v>
      </c>
      <c r="J6" s="73"/>
      <c r="K6" s="78">
        <f t="shared" si="0"/>
        <v>58</v>
      </c>
    </row>
    <row r="7" spans="1:11" s="5" customFormat="1" ht="19.5" customHeight="1" x14ac:dyDescent="0.2">
      <c r="A7" s="139"/>
      <c r="B7" s="146"/>
      <c r="C7" s="55" t="s">
        <v>63</v>
      </c>
      <c r="D7" s="35">
        <v>3</v>
      </c>
      <c r="E7" s="73">
        <v>479</v>
      </c>
      <c r="F7" s="73">
        <v>450</v>
      </c>
      <c r="G7" s="73">
        <v>459</v>
      </c>
      <c r="H7" s="73">
        <v>94</v>
      </c>
      <c r="I7" s="73">
        <v>20</v>
      </c>
      <c r="J7" s="73">
        <v>2</v>
      </c>
      <c r="K7" s="78">
        <f t="shared" si="0"/>
        <v>29</v>
      </c>
    </row>
    <row r="8" spans="1:11" s="5" customFormat="1" ht="25.5" customHeight="1" x14ac:dyDescent="0.2">
      <c r="A8" s="139"/>
      <c r="B8" s="131" t="s">
        <v>95</v>
      </c>
      <c r="C8" s="132"/>
      <c r="D8" s="35">
        <v>4</v>
      </c>
      <c r="E8" s="73">
        <v>10</v>
      </c>
      <c r="F8" s="73">
        <v>8</v>
      </c>
      <c r="G8" s="73">
        <v>8</v>
      </c>
      <c r="H8" s="73"/>
      <c r="I8" s="73">
        <v>2</v>
      </c>
      <c r="J8" s="73"/>
      <c r="K8" s="78">
        <f t="shared" si="0"/>
        <v>2</v>
      </c>
    </row>
    <row r="9" spans="1:11" s="5" customFormat="1" ht="36" customHeight="1" x14ac:dyDescent="0.2">
      <c r="A9" s="139"/>
      <c r="B9" s="133" t="s">
        <v>80</v>
      </c>
      <c r="C9" s="134"/>
      <c r="D9" s="35">
        <v>5</v>
      </c>
      <c r="E9" s="85">
        <v>246</v>
      </c>
      <c r="F9" s="73">
        <v>243</v>
      </c>
      <c r="G9" s="73">
        <v>244</v>
      </c>
      <c r="H9" s="73">
        <v>189</v>
      </c>
      <c r="I9" s="73">
        <v>2</v>
      </c>
      <c r="J9" s="73"/>
      <c r="K9" s="78">
        <f t="shared" si="0"/>
        <v>3</v>
      </c>
    </row>
    <row r="10" spans="1:11" s="5" customFormat="1" ht="24" customHeight="1" x14ac:dyDescent="0.2">
      <c r="A10" s="139"/>
      <c r="B10" s="133" t="s">
        <v>82</v>
      </c>
      <c r="C10" s="134"/>
      <c r="D10" s="35">
        <v>6</v>
      </c>
      <c r="E10" s="85">
        <v>1994</v>
      </c>
      <c r="F10" s="73">
        <v>1994</v>
      </c>
      <c r="G10" s="73">
        <v>1994</v>
      </c>
      <c r="H10" s="73">
        <v>1824</v>
      </c>
      <c r="I10" s="73"/>
      <c r="J10" s="73"/>
      <c r="K10" s="78">
        <f t="shared" si="0"/>
        <v>0</v>
      </c>
    </row>
    <row r="11" spans="1:11" s="5" customFormat="1" ht="17.25" customHeight="1" x14ac:dyDescent="0.2">
      <c r="A11" s="139"/>
      <c r="B11" s="133" t="s">
        <v>76</v>
      </c>
      <c r="C11" s="134"/>
      <c r="D11" s="35">
        <v>7</v>
      </c>
      <c r="E11" s="85"/>
      <c r="F11" s="73"/>
      <c r="G11" s="73"/>
      <c r="H11" s="73"/>
      <c r="I11" s="73"/>
      <c r="J11" s="73"/>
      <c r="K11" s="78">
        <f t="shared" si="0"/>
        <v>0</v>
      </c>
    </row>
    <row r="12" spans="1:11" s="5" customFormat="1" ht="23.25" customHeight="1" x14ac:dyDescent="0.2">
      <c r="A12" s="139"/>
      <c r="B12" s="131" t="s">
        <v>67</v>
      </c>
      <c r="C12" s="132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 x14ac:dyDescent="0.2">
      <c r="A13" s="139"/>
      <c r="B13" s="131" t="s">
        <v>106</v>
      </c>
      <c r="C13" s="132"/>
      <c r="D13" s="35">
        <v>9</v>
      </c>
      <c r="E13" s="77">
        <v>1</v>
      </c>
      <c r="F13" s="77">
        <v>1</v>
      </c>
      <c r="G13" s="77">
        <v>1</v>
      </c>
      <c r="H13" s="77">
        <v>1</v>
      </c>
      <c r="I13" s="77"/>
      <c r="J13" s="73"/>
      <c r="K13" s="78">
        <f t="shared" si="0"/>
        <v>0</v>
      </c>
    </row>
    <row r="14" spans="1:11" s="5" customFormat="1" ht="15.75" customHeight="1" x14ac:dyDescent="0.2">
      <c r="A14" s="140"/>
      <c r="B14" s="45" t="s">
        <v>20</v>
      </c>
      <c r="C14" s="9"/>
      <c r="D14" s="35">
        <v>10</v>
      </c>
      <c r="E14" s="74">
        <f t="shared" ref="E14:J14" si="1">SUM(E5:E13)</f>
        <v>3636</v>
      </c>
      <c r="F14" s="74">
        <f t="shared" si="1"/>
        <v>3404</v>
      </c>
      <c r="G14" s="74">
        <f t="shared" si="1"/>
        <v>3356</v>
      </c>
      <c r="H14" s="74">
        <f t="shared" si="1"/>
        <v>2195</v>
      </c>
      <c r="I14" s="74">
        <f t="shared" si="1"/>
        <v>280</v>
      </c>
      <c r="J14" s="74">
        <f t="shared" si="1"/>
        <v>19</v>
      </c>
      <c r="K14" s="78">
        <f t="shared" si="0"/>
        <v>232</v>
      </c>
    </row>
    <row r="15" spans="1:11" s="5" customFormat="1" ht="15.75" customHeight="1" x14ac:dyDescent="0.2">
      <c r="A15" s="166" t="s">
        <v>46</v>
      </c>
      <c r="B15" s="126" t="s">
        <v>96</v>
      </c>
      <c r="C15" s="127"/>
      <c r="D15" s="35">
        <v>11</v>
      </c>
      <c r="E15" s="82"/>
      <c r="F15" s="82"/>
      <c r="G15" s="82"/>
      <c r="H15" s="82"/>
      <c r="I15" s="82"/>
      <c r="J15" s="82"/>
      <c r="K15" s="78">
        <f t="shared" si="0"/>
        <v>0</v>
      </c>
    </row>
    <row r="16" spans="1:11" s="5" customFormat="1" ht="27.75" customHeight="1" x14ac:dyDescent="0.2">
      <c r="A16" s="167"/>
      <c r="B16" s="126" t="s">
        <v>97</v>
      </c>
      <c r="C16" s="127"/>
      <c r="D16" s="35">
        <v>12</v>
      </c>
      <c r="E16" s="82"/>
      <c r="F16" s="82"/>
      <c r="G16" s="82"/>
      <c r="H16" s="82"/>
      <c r="I16" s="82"/>
      <c r="J16" s="82"/>
      <c r="K16" s="78">
        <f t="shared" si="0"/>
        <v>0</v>
      </c>
    </row>
    <row r="17" spans="1:11" s="5" customFormat="1" ht="24.75" customHeight="1" x14ac:dyDescent="0.2">
      <c r="A17" s="167"/>
      <c r="B17" s="126" t="s">
        <v>98</v>
      </c>
      <c r="C17" s="127"/>
      <c r="D17" s="35">
        <v>13</v>
      </c>
      <c r="E17" s="82"/>
      <c r="F17" s="82"/>
      <c r="G17" s="82"/>
      <c r="H17" s="82"/>
      <c r="I17" s="82"/>
      <c r="J17" s="82"/>
      <c r="K17" s="78">
        <f t="shared" si="0"/>
        <v>0</v>
      </c>
    </row>
    <row r="18" spans="1:11" s="5" customFormat="1" ht="24.75" customHeight="1" x14ac:dyDescent="0.2">
      <c r="A18" s="167"/>
      <c r="B18" s="126" t="s">
        <v>99</v>
      </c>
      <c r="C18" s="127"/>
      <c r="D18" s="35">
        <v>14</v>
      </c>
      <c r="E18" s="82"/>
      <c r="F18" s="82"/>
      <c r="G18" s="82"/>
      <c r="H18" s="82"/>
      <c r="I18" s="82"/>
      <c r="J18" s="82"/>
      <c r="K18" s="78">
        <f t="shared" si="0"/>
        <v>0</v>
      </c>
    </row>
    <row r="19" spans="1:11" ht="18.75" customHeight="1" x14ac:dyDescent="0.25">
      <c r="A19" s="167"/>
      <c r="B19" s="128" t="s">
        <v>62</v>
      </c>
      <c r="C19" s="10" t="s">
        <v>65</v>
      </c>
      <c r="D19" s="35">
        <v>15</v>
      </c>
      <c r="E19" s="75">
        <v>1159</v>
      </c>
      <c r="F19" s="75">
        <v>903</v>
      </c>
      <c r="G19" s="75">
        <v>898</v>
      </c>
      <c r="H19" s="75">
        <v>327</v>
      </c>
      <c r="I19" s="75">
        <v>261</v>
      </c>
      <c r="J19" s="75"/>
      <c r="K19" s="78">
        <f t="shared" si="0"/>
        <v>256</v>
      </c>
    </row>
    <row r="20" spans="1:11" ht="18.75" customHeight="1" x14ac:dyDescent="0.25">
      <c r="A20" s="167"/>
      <c r="B20" s="129"/>
      <c r="C20" s="10" t="s">
        <v>61</v>
      </c>
      <c r="D20" s="35">
        <v>16</v>
      </c>
      <c r="E20" s="75">
        <v>484</v>
      </c>
      <c r="F20" s="75">
        <v>402</v>
      </c>
      <c r="G20" s="75">
        <v>398</v>
      </c>
      <c r="H20" s="75">
        <v>153</v>
      </c>
      <c r="I20" s="75">
        <v>86</v>
      </c>
      <c r="J20" s="75"/>
      <c r="K20" s="78">
        <f t="shared" si="0"/>
        <v>82</v>
      </c>
    </row>
    <row r="21" spans="1:11" ht="18.75" customHeight="1" x14ac:dyDescent="0.25">
      <c r="A21" s="167"/>
      <c r="B21" s="130"/>
      <c r="C21" s="10" t="s">
        <v>66</v>
      </c>
      <c r="D21" s="35">
        <v>17</v>
      </c>
      <c r="E21" s="75"/>
      <c r="F21" s="75"/>
      <c r="G21" s="75"/>
      <c r="H21" s="75"/>
      <c r="I21" s="75"/>
      <c r="J21" s="75"/>
      <c r="K21" s="78">
        <f t="shared" si="0"/>
        <v>0</v>
      </c>
    </row>
    <row r="22" spans="1:11" ht="24" customHeight="1" x14ac:dyDescent="0.25">
      <c r="A22" s="167"/>
      <c r="B22" s="131" t="s">
        <v>95</v>
      </c>
      <c r="C22" s="132"/>
      <c r="D22" s="35">
        <v>18</v>
      </c>
      <c r="E22" s="75">
        <v>5</v>
      </c>
      <c r="F22" s="75">
        <v>4</v>
      </c>
      <c r="G22" s="75">
        <v>5</v>
      </c>
      <c r="H22" s="75"/>
      <c r="I22" s="75"/>
      <c r="J22" s="73"/>
      <c r="K22" s="78">
        <f t="shared" si="0"/>
        <v>1</v>
      </c>
    </row>
    <row r="23" spans="1:11" ht="18" customHeight="1" x14ac:dyDescent="0.25">
      <c r="A23" s="167"/>
      <c r="B23" s="124" t="s">
        <v>19</v>
      </c>
      <c r="C23" s="125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 x14ac:dyDescent="0.25">
      <c r="A24" s="167"/>
      <c r="B24" s="124" t="s">
        <v>106</v>
      </c>
      <c r="C24" s="125"/>
      <c r="D24" s="35">
        <v>20</v>
      </c>
      <c r="E24" s="77">
        <v>7</v>
      </c>
      <c r="F24" s="77">
        <v>7</v>
      </c>
      <c r="G24" s="77">
        <v>7</v>
      </c>
      <c r="H24" s="77">
        <v>1</v>
      </c>
      <c r="I24" s="77"/>
      <c r="J24" s="77"/>
      <c r="K24" s="78">
        <f t="shared" si="0"/>
        <v>0</v>
      </c>
    </row>
    <row r="25" spans="1:11" ht="18.75" customHeight="1" x14ac:dyDescent="0.25">
      <c r="A25" s="167"/>
      <c r="B25" s="133" t="s">
        <v>116</v>
      </c>
      <c r="C25" s="134"/>
      <c r="D25" s="35">
        <v>21</v>
      </c>
      <c r="E25" s="75">
        <v>4</v>
      </c>
      <c r="F25" s="75">
        <v>4</v>
      </c>
      <c r="G25" s="75">
        <v>4</v>
      </c>
      <c r="H25" s="75">
        <v>3</v>
      </c>
      <c r="I25" s="75"/>
      <c r="J25" s="73"/>
      <c r="K25" s="78">
        <f t="shared" si="0"/>
        <v>0</v>
      </c>
    </row>
    <row r="26" spans="1:11" ht="15.75" customHeight="1" x14ac:dyDescent="0.25">
      <c r="A26" s="168"/>
      <c r="B26" s="9" t="s">
        <v>20</v>
      </c>
      <c r="C26" s="9"/>
      <c r="D26" s="35">
        <v>22</v>
      </c>
      <c r="E26" s="76">
        <f t="shared" ref="E26:J26" si="2">SUM(E15:E25)</f>
        <v>1659</v>
      </c>
      <c r="F26" s="76">
        <f t="shared" si="2"/>
        <v>1320</v>
      </c>
      <c r="G26" s="76">
        <f t="shared" si="2"/>
        <v>1312</v>
      </c>
      <c r="H26" s="76">
        <f t="shared" si="2"/>
        <v>484</v>
      </c>
      <c r="I26" s="76">
        <f t="shared" si="2"/>
        <v>347</v>
      </c>
      <c r="J26" s="76">
        <f t="shared" si="2"/>
        <v>0</v>
      </c>
      <c r="K26" s="78">
        <f t="shared" si="0"/>
        <v>339</v>
      </c>
    </row>
    <row r="27" spans="1:11" ht="30" customHeight="1" x14ac:dyDescent="0.25">
      <c r="A27" s="165" t="s">
        <v>111</v>
      </c>
      <c r="B27" s="163" t="s">
        <v>113</v>
      </c>
      <c r="C27" s="163"/>
      <c r="D27" s="35">
        <v>23</v>
      </c>
      <c r="E27" s="90">
        <v>566</v>
      </c>
      <c r="F27" s="90">
        <v>516</v>
      </c>
      <c r="G27" s="90">
        <v>520</v>
      </c>
      <c r="H27" s="90">
        <v>160</v>
      </c>
      <c r="I27" s="90">
        <v>46</v>
      </c>
      <c r="J27" s="73"/>
      <c r="K27" s="78">
        <f t="shared" si="0"/>
        <v>50</v>
      </c>
    </row>
    <row r="28" spans="1:11" ht="15.75" customHeight="1" x14ac:dyDescent="0.25">
      <c r="A28" s="165"/>
      <c r="B28" s="164" t="s">
        <v>25</v>
      </c>
      <c r="C28" s="164"/>
      <c r="D28" s="35">
        <v>24</v>
      </c>
      <c r="E28" s="91">
        <v>5</v>
      </c>
      <c r="F28" s="91">
        <v>2</v>
      </c>
      <c r="G28" s="91">
        <v>5</v>
      </c>
      <c r="H28" s="92" t="s">
        <v>33</v>
      </c>
      <c r="I28" s="91"/>
      <c r="J28" s="73"/>
      <c r="K28" s="78">
        <f t="shared" si="0"/>
        <v>3</v>
      </c>
    </row>
    <row r="29" spans="1:11" ht="15.75" customHeight="1" x14ac:dyDescent="0.25">
      <c r="A29" s="165"/>
      <c r="B29" s="163" t="s">
        <v>106</v>
      </c>
      <c r="C29" s="163"/>
      <c r="D29" s="35">
        <v>25</v>
      </c>
      <c r="E29" s="91">
        <v>2</v>
      </c>
      <c r="F29" s="91">
        <v>2</v>
      </c>
      <c r="G29" s="91">
        <v>2</v>
      </c>
      <c r="H29" s="92"/>
      <c r="I29" s="91"/>
      <c r="J29" s="73"/>
      <c r="K29" s="78">
        <f t="shared" si="0"/>
        <v>0</v>
      </c>
    </row>
    <row r="30" spans="1:11" ht="15.75" customHeight="1" x14ac:dyDescent="0.25">
      <c r="A30" s="165"/>
      <c r="B30" s="162" t="s">
        <v>116</v>
      </c>
      <c r="C30" s="162"/>
      <c r="D30" s="35">
        <v>26</v>
      </c>
      <c r="E30" s="91">
        <v>16</v>
      </c>
      <c r="F30" s="91">
        <v>16</v>
      </c>
      <c r="G30" s="91">
        <v>16</v>
      </c>
      <c r="H30" s="91">
        <v>13</v>
      </c>
      <c r="I30" s="91"/>
      <c r="J30" s="91"/>
      <c r="K30" s="78">
        <f t="shared" si="0"/>
        <v>0</v>
      </c>
    </row>
    <row r="31" spans="1:11" ht="15.75" customHeight="1" x14ac:dyDescent="0.25">
      <c r="A31" s="165"/>
      <c r="B31" s="162" t="s">
        <v>20</v>
      </c>
      <c r="C31" s="162"/>
      <c r="D31" s="35">
        <v>27</v>
      </c>
      <c r="E31" s="91">
        <f t="shared" ref="E31:J31" si="3">E27+E29+E30</f>
        <v>584</v>
      </c>
      <c r="F31" s="91">
        <f t="shared" si="3"/>
        <v>534</v>
      </c>
      <c r="G31" s="91">
        <f t="shared" si="3"/>
        <v>538</v>
      </c>
      <c r="H31" s="92">
        <f t="shared" si="3"/>
        <v>173</v>
      </c>
      <c r="I31" s="91">
        <f t="shared" si="3"/>
        <v>46</v>
      </c>
      <c r="J31" s="73">
        <f t="shared" si="3"/>
        <v>0</v>
      </c>
      <c r="K31" s="78">
        <f t="shared" si="0"/>
        <v>50</v>
      </c>
    </row>
    <row r="32" spans="1:11" ht="26.25" customHeight="1" x14ac:dyDescent="0.25">
      <c r="A32" s="141" t="s">
        <v>125</v>
      </c>
      <c r="B32" s="142"/>
      <c r="C32" s="14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 t="shared" si="0"/>
        <v>0</v>
      </c>
    </row>
    <row r="33" spans="1:11" x14ac:dyDescent="0.25">
      <c r="A33" s="135" t="s">
        <v>114</v>
      </c>
      <c r="B33" s="136"/>
      <c r="C33" s="137"/>
      <c r="D33" s="35">
        <v>29</v>
      </c>
      <c r="E33" s="89">
        <f t="shared" ref="E33:J33" si="4">E14+E26+E31+E32</f>
        <v>5879</v>
      </c>
      <c r="F33" s="89">
        <f t="shared" si="4"/>
        <v>5258</v>
      </c>
      <c r="G33" s="89">
        <f t="shared" si="4"/>
        <v>5206</v>
      </c>
      <c r="H33" s="89">
        <f>H14+H26+H31</f>
        <v>2852</v>
      </c>
      <c r="I33" s="89">
        <f t="shared" si="4"/>
        <v>673</v>
      </c>
      <c r="J33" s="89">
        <f t="shared" si="4"/>
        <v>19</v>
      </c>
      <c r="K33" s="78">
        <f t="shared" si="0"/>
        <v>621</v>
      </c>
    </row>
    <row r="34" spans="1:11" x14ac:dyDescent="0.25">
      <c r="A34" s="38"/>
      <c r="B34" s="39"/>
      <c r="C34" s="39"/>
    </row>
  </sheetData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24:C24"/>
    <mergeCell ref="B18:C18"/>
    <mergeCell ref="B19:B21"/>
    <mergeCell ref="B22:C22"/>
    <mergeCell ref="B8:C8"/>
    <mergeCell ref="B9:C9"/>
    <mergeCell ref="B10:C10"/>
  </mergeCells>
  <phoneticPr fontId="4" type="noConversion"/>
  <printOptions horizontalCentered="1"/>
  <pageMargins left="0.31496062992125984" right="0.70866141732283472" top="0.74803149606299213" bottom="1.3385826771653544" header="0.31496062992125984" footer="0.9055118110236221"/>
  <pageSetup paperSize="9" scale="76" firstPageNumber="2" orientation="portrait" useFirstPageNumber="1" r:id="rId1"/>
  <headerFooter>
    <oddFooter>&amp;R2&amp;C&amp;R2&amp;LC4E8E399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3"/>
  <sheetViews>
    <sheetView zoomScaleNormal="100" zoomScaleSheetLayoutView="100" workbookViewId="0">
      <selection activeCell="A22" sqref="A22:A37"/>
    </sheetView>
  </sheetViews>
  <sheetFormatPr defaultRowHeight="12.75" x14ac:dyDescent="0.2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5" width="10.5703125" style="1" customWidth="1"/>
    <col min="6" max="9" width="10.42578125" style="1" customWidth="1"/>
    <col min="10" max="16384" width="9.140625" style="1"/>
  </cols>
  <sheetData>
    <row r="1" spans="1:10" ht="15" customHeight="1" x14ac:dyDescent="0.25">
      <c r="A1" s="200" t="s">
        <v>78</v>
      </c>
      <c r="B1" s="200"/>
      <c r="C1" s="200"/>
      <c r="D1" s="200"/>
      <c r="E1" s="200"/>
      <c r="F1" s="37"/>
      <c r="G1" s="37"/>
      <c r="H1" s="37"/>
      <c r="I1" s="11"/>
    </row>
    <row r="2" spans="1:10" ht="29.25" customHeight="1" x14ac:dyDescent="0.2">
      <c r="A2" s="173" t="s">
        <v>4</v>
      </c>
      <c r="B2" s="174"/>
      <c r="C2" s="174"/>
      <c r="D2" s="174"/>
      <c r="E2" s="174"/>
      <c r="F2" s="174"/>
      <c r="G2" s="175"/>
      <c r="H2" s="12" t="s">
        <v>21</v>
      </c>
      <c r="I2" s="12" t="s">
        <v>5</v>
      </c>
    </row>
    <row r="3" spans="1:10" ht="16.5" customHeight="1" x14ac:dyDescent="0.2">
      <c r="A3" s="193" t="s">
        <v>22</v>
      </c>
      <c r="B3" s="180" t="s">
        <v>126</v>
      </c>
      <c r="C3" s="181"/>
      <c r="D3" s="189" t="s">
        <v>69</v>
      </c>
      <c r="E3" s="170" t="s">
        <v>54</v>
      </c>
      <c r="F3" s="171"/>
      <c r="G3" s="172"/>
      <c r="H3" s="13">
        <v>1</v>
      </c>
      <c r="I3" s="82">
        <v>94</v>
      </c>
    </row>
    <row r="4" spans="1:10" ht="16.5" customHeight="1" x14ac:dyDescent="0.2">
      <c r="A4" s="194"/>
      <c r="B4" s="182"/>
      <c r="C4" s="183"/>
      <c r="D4" s="190"/>
      <c r="E4" s="176" t="s">
        <v>55</v>
      </c>
      <c r="F4" s="177"/>
      <c r="G4" s="178"/>
      <c r="H4" s="13">
        <v>2</v>
      </c>
      <c r="I4" s="80">
        <v>240</v>
      </c>
    </row>
    <row r="5" spans="1:10" ht="16.5" customHeight="1" x14ac:dyDescent="0.2">
      <c r="A5" s="194"/>
      <c r="B5" s="182"/>
      <c r="C5" s="183"/>
      <c r="D5" s="191"/>
      <c r="E5" s="176" t="s">
        <v>64</v>
      </c>
      <c r="F5" s="177"/>
      <c r="G5" s="178"/>
      <c r="H5" s="13">
        <v>3</v>
      </c>
      <c r="I5" s="80">
        <v>285</v>
      </c>
    </row>
    <row r="6" spans="1:10" ht="15" customHeight="1" x14ac:dyDescent="0.2">
      <c r="A6" s="194"/>
      <c r="B6" s="182"/>
      <c r="C6" s="183"/>
      <c r="D6" s="209" t="s">
        <v>53</v>
      </c>
      <c r="E6" s="170" t="s">
        <v>54</v>
      </c>
      <c r="F6" s="171"/>
      <c r="G6" s="172"/>
      <c r="H6" s="13">
        <v>4</v>
      </c>
      <c r="I6" s="80">
        <v>83</v>
      </c>
      <c r="J6" s="2"/>
    </row>
    <row r="7" spans="1:10" ht="15" customHeight="1" x14ac:dyDescent="0.2">
      <c r="A7" s="194"/>
      <c r="B7" s="182"/>
      <c r="C7" s="183"/>
      <c r="D7" s="210"/>
      <c r="E7" s="176" t="s">
        <v>55</v>
      </c>
      <c r="F7" s="177"/>
      <c r="G7" s="178"/>
      <c r="H7" s="13">
        <v>5</v>
      </c>
      <c r="I7" s="80">
        <v>76</v>
      </c>
      <c r="J7" s="2"/>
    </row>
    <row r="8" spans="1:10" ht="15" customHeight="1" x14ac:dyDescent="0.2">
      <c r="A8" s="194"/>
      <c r="B8" s="182"/>
      <c r="C8" s="183"/>
      <c r="D8" s="211"/>
      <c r="E8" s="176" t="s">
        <v>64</v>
      </c>
      <c r="F8" s="177"/>
      <c r="G8" s="178"/>
      <c r="H8" s="13">
        <v>6</v>
      </c>
      <c r="I8" s="80">
        <v>94</v>
      </c>
      <c r="J8" s="2"/>
    </row>
    <row r="9" spans="1:10" ht="15" customHeight="1" x14ac:dyDescent="0.2">
      <c r="A9" s="194"/>
      <c r="B9" s="182"/>
      <c r="C9" s="183"/>
      <c r="D9" s="212" t="s">
        <v>56</v>
      </c>
      <c r="E9" s="170" t="s">
        <v>54</v>
      </c>
      <c r="F9" s="171"/>
      <c r="G9" s="172"/>
      <c r="H9" s="13">
        <v>7</v>
      </c>
      <c r="I9" s="80">
        <v>102</v>
      </c>
      <c r="J9" s="2"/>
    </row>
    <row r="10" spans="1:10" ht="15" customHeight="1" x14ac:dyDescent="0.2">
      <c r="A10" s="194"/>
      <c r="B10" s="182"/>
      <c r="C10" s="183"/>
      <c r="D10" s="212"/>
      <c r="E10" s="176" t="s">
        <v>55</v>
      </c>
      <c r="F10" s="177"/>
      <c r="G10" s="178"/>
      <c r="H10" s="13">
        <v>8</v>
      </c>
      <c r="I10" s="80">
        <v>24</v>
      </c>
      <c r="J10" s="2"/>
    </row>
    <row r="11" spans="1:10" ht="15" customHeight="1" x14ac:dyDescent="0.2">
      <c r="A11" s="194"/>
      <c r="B11" s="184"/>
      <c r="C11" s="185"/>
      <c r="D11" s="212"/>
      <c r="E11" s="176" t="s">
        <v>64</v>
      </c>
      <c r="F11" s="177"/>
      <c r="G11" s="178"/>
      <c r="H11" s="13">
        <v>9</v>
      </c>
      <c r="I11" s="80"/>
      <c r="J11" s="2"/>
    </row>
    <row r="12" spans="1:10" ht="15.75" customHeight="1" x14ac:dyDescent="0.2">
      <c r="A12" s="194"/>
      <c r="B12" s="124" t="s">
        <v>94</v>
      </c>
      <c r="C12" s="179"/>
      <c r="D12" s="179"/>
      <c r="E12" s="179"/>
      <c r="F12" s="179"/>
      <c r="G12" s="125"/>
      <c r="H12" s="13">
        <v>10</v>
      </c>
      <c r="I12" s="82">
        <v>4</v>
      </c>
      <c r="J12" s="2"/>
    </row>
    <row r="13" spans="1:10" ht="15" customHeight="1" x14ac:dyDescent="0.2">
      <c r="A13" s="194"/>
      <c r="B13" s="198" t="s">
        <v>77</v>
      </c>
      <c r="C13" s="198"/>
      <c r="D13" s="198"/>
      <c r="E13" s="203" t="s">
        <v>30</v>
      </c>
      <c r="F13" s="204"/>
      <c r="G13" s="205"/>
      <c r="H13" s="13">
        <v>11</v>
      </c>
      <c r="I13" s="82">
        <v>24</v>
      </c>
      <c r="J13" s="2"/>
    </row>
    <row r="14" spans="1:10" ht="15" customHeight="1" x14ac:dyDescent="0.2">
      <c r="A14" s="194"/>
      <c r="B14" s="198"/>
      <c r="C14" s="198"/>
      <c r="D14" s="198"/>
      <c r="E14" s="203" t="s">
        <v>26</v>
      </c>
      <c r="F14" s="204"/>
      <c r="G14" s="205"/>
      <c r="H14" s="13">
        <v>12</v>
      </c>
      <c r="I14" s="82">
        <v>11</v>
      </c>
      <c r="J14" s="2"/>
    </row>
    <row r="15" spans="1:10" ht="18" customHeight="1" x14ac:dyDescent="0.2">
      <c r="A15" s="194"/>
      <c r="B15" s="199" t="s">
        <v>51</v>
      </c>
      <c r="C15" s="199"/>
      <c r="D15" s="199"/>
      <c r="E15" s="195" t="s">
        <v>52</v>
      </c>
      <c r="F15" s="196"/>
      <c r="G15" s="197"/>
      <c r="H15" s="13">
        <v>13</v>
      </c>
      <c r="I15" s="82">
        <v>7</v>
      </c>
      <c r="J15" s="2"/>
    </row>
    <row r="16" spans="1:10" ht="18" customHeight="1" x14ac:dyDescent="0.2">
      <c r="A16" s="194"/>
      <c r="B16" s="199"/>
      <c r="C16" s="199"/>
      <c r="D16" s="199"/>
      <c r="E16" s="195" t="s">
        <v>31</v>
      </c>
      <c r="F16" s="196"/>
      <c r="G16" s="197"/>
      <c r="H16" s="13">
        <v>14</v>
      </c>
      <c r="I16" s="82">
        <v>8</v>
      </c>
      <c r="J16" s="2"/>
    </row>
    <row r="17" spans="1:10" ht="24" customHeight="1" x14ac:dyDescent="0.2">
      <c r="A17" s="194"/>
      <c r="B17" s="206" t="s">
        <v>81</v>
      </c>
      <c r="C17" s="207"/>
      <c r="D17" s="207"/>
      <c r="E17" s="207"/>
      <c r="F17" s="207"/>
      <c r="G17" s="208"/>
      <c r="H17" s="13">
        <v>15</v>
      </c>
      <c r="I17" s="82">
        <v>6</v>
      </c>
      <c r="J17" s="2"/>
    </row>
    <row r="18" spans="1:10" ht="15" customHeight="1" x14ac:dyDescent="0.2">
      <c r="A18" s="194"/>
      <c r="B18" s="186" t="s">
        <v>74</v>
      </c>
      <c r="C18" s="187"/>
      <c r="D18" s="187"/>
      <c r="E18" s="187"/>
      <c r="F18" s="187"/>
      <c r="G18" s="188"/>
      <c r="H18" s="13">
        <v>16</v>
      </c>
      <c r="I18" s="82">
        <v>154</v>
      </c>
      <c r="J18" s="2"/>
    </row>
    <row r="19" spans="1:10" ht="15" customHeight="1" x14ac:dyDescent="0.2">
      <c r="A19" s="194"/>
      <c r="B19" s="186" t="s">
        <v>127</v>
      </c>
      <c r="C19" s="187"/>
      <c r="D19" s="187"/>
      <c r="E19" s="187"/>
      <c r="F19" s="187"/>
      <c r="G19" s="188"/>
      <c r="H19" s="13">
        <v>17</v>
      </c>
      <c r="I19" s="82">
        <v>841</v>
      </c>
      <c r="J19" s="2"/>
    </row>
    <row r="20" spans="1:10" ht="15" customHeight="1" x14ac:dyDescent="0.2">
      <c r="A20" s="194"/>
      <c r="B20" s="186" t="s">
        <v>75</v>
      </c>
      <c r="C20" s="187"/>
      <c r="D20" s="187"/>
      <c r="E20" s="187"/>
      <c r="F20" s="187"/>
      <c r="G20" s="188"/>
      <c r="H20" s="13">
        <v>18</v>
      </c>
      <c r="I20" s="82">
        <v>12</v>
      </c>
    </row>
    <row r="21" spans="1:10" ht="23.25" customHeight="1" x14ac:dyDescent="0.2">
      <c r="A21" s="194"/>
      <c r="B21" s="126" t="s">
        <v>85</v>
      </c>
      <c r="C21" s="169"/>
      <c r="D21" s="169"/>
      <c r="E21" s="169"/>
      <c r="F21" s="169"/>
      <c r="G21" s="127"/>
      <c r="H21" s="13">
        <v>19</v>
      </c>
      <c r="I21" s="82">
        <v>28</v>
      </c>
    </row>
    <row r="22" spans="1:10" ht="15" customHeight="1" x14ac:dyDescent="0.2">
      <c r="A22" s="201" t="s">
        <v>46</v>
      </c>
      <c r="B22" s="180" t="s">
        <v>72</v>
      </c>
      <c r="C22" s="181"/>
      <c r="D22" s="189" t="s">
        <v>69</v>
      </c>
      <c r="E22" s="170" t="s">
        <v>70</v>
      </c>
      <c r="F22" s="171"/>
      <c r="G22" s="172"/>
      <c r="H22" s="13">
        <v>20</v>
      </c>
      <c r="I22" s="82">
        <v>464</v>
      </c>
    </row>
    <row r="23" spans="1:10" ht="15" customHeight="1" x14ac:dyDescent="0.2">
      <c r="A23" s="202"/>
      <c r="B23" s="182"/>
      <c r="C23" s="183"/>
      <c r="D23" s="190"/>
      <c r="E23" s="176" t="s">
        <v>55</v>
      </c>
      <c r="F23" s="177"/>
      <c r="G23" s="178"/>
      <c r="H23" s="13">
        <v>21</v>
      </c>
      <c r="I23" s="82">
        <v>152</v>
      </c>
    </row>
    <row r="24" spans="1:10" ht="15" customHeight="1" x14ac:dyDescent="0.2">
      <c r="A24" s="202"/>
      <c r="B24" s="182"/>
      <c r="C24" s="183"/>
      <c r="D24" s="191"/>
      <c r="E24" s="176" t="s">
        <v>71</v>
      </c>
      <c r="F24" s="177"/>
      <c r="G24" s="178"/>
      <c r="H24" s="13">
        <v>22</v>
      </c>
      <c r="I24" s="82"/>
    </row>
    <row r="25" spans="1:10" ht="15" customHeight="1" x14ac:dyDescent="0.2">
      <c r="A25" s="202"/>
      <c r="B25" s="182"/>
      <c r="C25" s="183"/>
      <c r="D25" s="209" t="s">
        <v>53</v>
      </c>
      <c r="E25" s="170" t="s">
        <v>70</v>
      </c>
      <c r="F25" s="171"/>
      <c r="G25" s="172"/>
      <c r="H25" s="13">
        <v>23</v>
      </c>
      <c r="I25" s="82">
        <v>257</v>
      </c>
    </row>
    <row r="26" spans="1:10" ht="15" customHeight="1" x14ac:dyDescent="0.2">
      <c r="A26" s="202"/>
      <c r="B26" s="182"/>
      <c r="C26" s="183"/>
      <c r="D26" s="210"/>
      <c r="E26" s="176" t="s">
        <v>55</v>
      </c>
      <c r="F26" s="177"/>
      <c r="G26" s="178"/>
      <c r="H26" s="13">
        <v>24</v>
      </c>
      <c r="I26" s="82">
        <v>147</v>
      </c>
    </row>
    <row r="27" spans="1:10" ht="15" customHeight="1" x14ac:dyDescent="0.2">
      <c r="A27" s="202"/>
      <c r="B27" s="182"/>
      <c r="C27" s="183"/>
      <c r="D27" s="211"/>
      <c r="E27" s="176" t="s">
        <v>71</v>
      </c>
      <c r="F27" s="177"/>
      <c r="G27" s="178"/>
      <c r="H27" s="13">
        <v>25</v>
      </c>
      <c r="I27" s="82"/>
    </row>
    <row r="28" spans="1:10" ht="15" customHeight="1" x14ac:dyDescent="0.2">
      <c r="A28" s="202"/>
      <c r="B28" s="182"/>
      <c r="C28" s="183"/>
      <c r="D28" s="212" t="s">
        <v>56</v>
      </c>
      <c r="E28" s="170" t="s">
        <v>70</v>
      </c>
      <c r="F28" s="171"/>
      <c r="G28" s="172"/>
      <c r="H28" s="13">
        <v>26</v>
      </c>
      <c r="I28" s="82">
        <v>66</v>
      </c>
    </row>
    <row r="29" spans="1:10" ht="15" customHeight="1" x14ac:dyDescent="0.2">
      <c r="A29" s="202"/>
      <c r="B29" s="182"/>
      <c r="C29" s="183"/>
      <c r="D29" s="212"/>
      <c r="E29" s="176" t="s">
        <v>55</v>
      </c>
      <c r="F29" s="177"/>
      <c r="G29" s="178"/>
      <c r="H29" s="13">
        <v>27</v>
      </c>
      <c r="I29" s="82">
        <v>6</v>
      </c>
    </row>
    <row r="30" spans="1:10" ht="15" customHeight="1" x14ac:dyDescent="0.2">
      <c r="A30" s="202"/>
      <c r="B30" s="184"/>
      <c r="C30" s="185"/>
      <c r="D30" s="212"/>
      <c r="E30" s="176" t="s">
        <v>71</v>
      </c>
      <c r="F30" s="177"/>
      <c r="G30" s="178"/>
      <c r="H30" s="13">
        <v>28</v>
      </c>
      <c r="I30" s="82"/>
    </row>
    <row r="31" spans="1:10" ht="15" customHeight="1" x14ac:dyDescent="0.2">
      <c r="A31" s="202"/>
      <c r="B31" s="242" t="s">
        <v>34</v>
      </c>
      <c r="C31" s="242"/>
      <c r="D31" s="223" t="s">
        <v>27</v>
      </c>
      <c r="E31" s="224"/>
      <c r="F31" s="224"/>
      <c r="G31" s="225"/>
      <c r="H31" s="13">
        <v>29</v>
      </c>
      <c r="I31" s="82">
        <v>1135</v>
      </c>
    </row>
    <row r="32" spans="1:10" ht="15" customHeight="1" x14ac:dyDescent="0.2">
      <c r="A32" s="202"/>
      <c r="B32" s="242"/>
      <c r="C32" s="242"/>
      <c r="D32" s="223" t="s">
        <v>28</v>
      </c>
      <c r="E32" s="224"/>
      <c r="F32" s="224"/>
      <c r="G32" s="225"/>
      <c r="H32" s="13">
        <v>30</v>
      </c>
      <c r="I32" s="82">
        <v>216</v>
      </c>
    </row>
    <row r="33" spans="1:9" ht="15" customHeight="1" x14ac:dyDescent="0.2">
      <c r="A33" s="202"/>
      <c r="B33" s="242"/>
      <c r="C33" s="242"/>
      <c r="D33" s="239" t="s">
        <v>68</v>
      </c>
      <c r="E33" s="240"/>
      <c r="F33" s="240"/>
      <c r="G33" s="241"/>
      <c r="H33" s="13">
        <v>31</v>
      </c>
      <c r="I33" s="82">
        <v>23</v>
      </c>
    </row>
    <row r="34" spans="1:9" ht="15" customHeight="1" x14ac:dyDescent="0.2">
      <c r="A34" s="202"/>
      <c r="B34" s="186" t="s">
        <v>74</v>
      </c>
      <c r="C34" s="187"/>
      <c r="D34" s="187"/>
      <c r="E34" s="187"/>
      <c r="F34" s="187"/>
      <c r="G34" s="188"/>
      <c r="H34" s="13">
        <v>32</v>
      </c>
      <c r="I34" s="82">
        <v>42</v>
      </c>
    </row>
    <row r="35" spans="1:9" ht="15" customHeight="1" x14ac:dyDescent="0.2">
      <c r="A35" s="202"/>
      <c r="B35" s="186" t="s">
        <v>127</v>
      </c>
      <c r="C35" s="187"/>
      <c r="D35" s="187"/>
      <c r="E35" s="187"/>
      <c r="F35" s="187"/>
      <c r="G35" s="188"/>
      <c r="H35" s="13">
        <v>33</v>
      </c>
      <c r="I35" s="82">
        <v>573</v>
      </c>
    </row>
    <row r="36" spans="1:9" ht="15" customHeight="1" x14ac:dyDescent="0.2">
      <c r="A36" s="202"/>
      <c r="B36" s="186" t="s">
        <v>112</v>
      </c>
      <c r="C36" s="187"/>
      <c r="D36" s="187"/>
      <c r="E36" s="187"/>
      <c r="F36" s="187"/>
      <c r="G36" s="188"/>
      <c r="H36" s="13">
        <v>34</v>
      </c>
      <c r="I36" s="82">
        <v>231</v>
      </c>
    </row>
    <row r="37" spans="1:9" ht="37.5" customHeight="1" x14ac:dyDescent="0.2">
      <c r="A37" s="202"/>
      <c r="B37" s="126" t="s">
        <v>84</v>
      </c>
      <c r="C37" s="169"/>
      <c r="D37" s="169"/>
      <c r="E37" s="169"/>
      <c r="F37" s="169"/>
      <c r="G37" s="127"/>
      <c r="H37" s="13">
        <v>35</v>
      </c>
      <c r="I37" s="79">
        <v>60</v>
      </c>
    </row>
    <row r="38" spans="1:9" ht="15" customHeight="1" x14ac:dyDescent="0.2">
      <c r="A38" s="230" t="s">
        <v>73</v>
      </c>
      <c r="B38" s="231"/>
      <c r="C38" s="232"/>
      <c r="D38" s="214" t="s">
        <v>69</v>
      </c>
      <c r="E38" s="215"/>
      <c r="F38" s="215"/>
      <c r="G38" s="216"/>
      <c r="H38" s="13">
        <v>36</v>
      </c>
      <c r="I38" s="83">
        <v>274</v>
      </c>
    </row>
    <row r="39" spans="1:9" ht="15" customHeight="1" x14ac:dyDescent="0.2">
      <c r="A39" s="233"/>
      <c r="B39" s="234"/>
      <c r="C39" s="235"/>
      <c r="D39" s="214" t="s">
        <v>53</v>
      </c>
      <c r="E39" s="215"/>
      <c r="F39" s="215"/>
      <c r="G39" s="216"/>
      <c r="H39" s="13">
        <v>37</v>
      </c>
      <c r="I39" s="83">
        <v>135</v>
      </c>
    </row>
    <row r="40" spans="1:9" ht="15" customHeight="1" x14ac:dyDescent="0.2">
      <c r="A40" s="236"/>
      <c r="B40" s="237"/>
      <c r="C40" s="238"/>
      <c r="D40" s="214" t="s">
        <v>56</v>
      </c>
      <c r="E40" s="215"/>
      <c r="F40" s="215"/>
      <c r="G40" s="216"/>
      <c r="H40" s="13">
        <v>38</v>
      </c>
      <c r="I40" s="83">
        <v>25</v>
      </c>
    </row>
    <row r="41" spans="1:9" ht="14.25" customHeight="1" x14ac:dyDescent="0.2">
      <c r="A41" s="198" t="s">
        <v>24</v>
      </c>
      <c r="B41" s="198"/>
      <c r="C41" s="198"/>
      <c r="D41" s="198"/>
      <c r="E41" s="198"/>
      <c r="F41" s="198"/>
      <c r="G41" s="198"/>
      <c r="H41" s="198"/>
      <c r="I41" s="198"/>
    </row>
    <row r="42" spans="1:9" ht="15.75" customHeight="1" x14ac:dyDescent="0.2">
      <c r="A42" s="245" t="s">
        <v>107</v>
      </c>
      <c r="B42" s="246"/>
      <c r="C42" s="246"/>
      <c r="D42" s="246"/>
      <c r="E42" s="246"/>
      <c r="F42" s="246"/>
      <c r="G42" s="247"/>
      <c r="H42" s="88">
        <v>39</v>
      </c>
      <c r="I42" s="79">
        <v>40</v>
      </c>
    </row>
    <row r="43" spans="1:9" ht="14.25" customHeight="1" x14ac:dyDescent="0.2">
      <c r="A43" s="227" t="s">
        <v>108</v>
      </c>
      <c r="B43" s="228"/>
      <c r="C43" s="228"/>
      <c r="D43" s="228"/>
      <c r="E43" s="228"/>
      <c r="F43" s="228"/>
      <c r="G43" s="229"/>
      <c r="H43" s="88">
        <v>40</v>
      </c>
      <c r="I43" s="79">
        <v>26</v>
      </c>
    </row>
    <row r="44" spans="1:9" ht="30" customHeight="1" x14ac:dyDescent="0.2">
      <c r="A44" s="223" t="s">
        <v>115</v>
      </c>
      <c r="B44" s="224"/>
      <c r="C44" s="224"/>
      <c r="D44" s="224"/>
      <c r="E44" s="224"/>
      <c r="F44" s="224"/>
      <c r="G44" s="225"/>
      <c r="H44" s="94">
        <v>41</v>
      </c>
      <c r="I44" s="82"/>
    </row>
    <row r="45" spans="1:9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5.75" x14ac:dyDescent="0.2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 x14ac:dyDescent="0.2">
      <c r="A47" s="217" t="s">
        <v>90</v>
      </c>
      <c r="B47" s="218"/>
      <c r="C47" s="218"/>
      <c r="D47" s="219"/>
      <c r="E47" s="226" t="s">
        <v>110</v>
      </c>
      <c r="F47" s="226"/>
      <c r="G47" s="226"/>
      <c r="H47" s="226"/>
      <c r="I47" s="226"/>
    </row>
    <row r="48" spans="1:9" ht="48" customHeight="1" x14ac:dyDescent="0.2">
      <c r="A48" s="220"/>
      <c r="B48" s="221"/>
      <c r="C48" s="221"/>
      <c r="D48" s="222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 x14ac:dyDescent="0.2">
      <c r="A49" s="243" t="s">
        <v>117</v>
      </c>
      <c r="B49" s="243"/>
      <c r="C49" s="243"/>
      <c r="D49" s="243"/>
      <c r="E49" s="74">
        <f>E50+E52+E53</f>
        <v>5047</v>
      </c>
      <c r="F49" s="74">
        <f>F50+F52+F53</f>
        <v>138</v>
      </c>
      <c r="G49" s="74">
        <f>G50+G52+G53</f>
        <v>17</v>
      </c>
      <c r="H49" s="74">
        <f>H50+H52+H53</f>
        <v>4</v>
      </c>
      <c r="I49" s="74">
        <f>I50+I52+I53</f>
        <v>0</v>
      </c>
    </row>
    <row r="50" spans="1:9" ht="15" customHeight="1" x14ac:dyDescent="0.2">
      <c r="A50" s="192" t="s">
        <v>118</v>
      </c>
      <c r="B50" s="192"/>
      <c r="C50" s="192"/>
      <c r="D50" s="192"/>
      <c r="E50" s="82">
        <v>3249</v>
      </c>
      <c r="F50" s="82">
        <v>90</v>
      </c>
      <c r="G50" s="82">
        <v>14</v>
      </c>
      <c r="H50" s="82">
        <v>3</v>
      </c>
      <c r="I50" s="82"/>
    </row>
    <row r="51" spans="1:9" ht="30" customHeight="1" x14ac:dyDescent="0.2">
      <c r="A51" s="244" t="s">
        <v>119</v>
      </c>
      <c r="B51" s="244"/>
      <c r="C51" s="244"/>
      <c r="D51" s="244"/>
      <c r="E51" s="82">
        <v>1994</v>
      </c>
      <c r="F51" s="82"/>
      <c r="G51" s="82"/>
      <c r="H51" s="82"/>
      <c r="I51" s="82"/>
    </row>
    <row r="52" spans="1:9" ht="15" customHeight="1" x14ac:dyDescent="0.2">
      <c r="A52" s="192" t="s">
        <v>43</v>
      </c>
      <c r="B52" s="192"/>
      <c r="C52" s="192"/>
      <c r="D52" s="192"/>
      <c r="E52" s="82">
        <v>1261</v>
      </c>
      <c r="F52" s="82">
        <v>48</v>
      </c>
      <c r="G52" s="82">
        <v>3</v>
      </c>
      <c r="H52" s="82"/>
      <c r="I52" s="82"/>
    </row>
    <row r="53" spans="1:9" ht="15" customHeight="1" x14ac:dyDescent="0.2">
      <c r="A53" s="213" t="s">
        <v>45</v>
      </c>
      <c r="B53" s="213"/>
      <c r="C53" s="213"/>
      <c r="D53" s="213"/>
      <c r="E53" s="79">
        <v>537</v>
      </c>
      <c r="F53" s="79"/>
      <c r="G53" s="79"/>
      <c r="H53" s="79">
        <v>1</v>
      </c>
      <c r="I53" s="79"/>
    </row>
    <row r="54" spans="1:9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</row>
    <row r="112" spans="1:9" x14ac:dyDescent="0.2">
      <c r="A112" s="3"/>
    </row>
    <row r="113" spans="1:1" x14ac:dyDescent="0.2">
      <c r="A113" s="3"/>
    </row>
  </sheetData>
  <sheetProtection formatCells="0" formatColumns="0" formatRows="0"/>
  <mergeCells count="65">
    <mergeCell ref="A51:D51"/>
    <mergeCell ref="A44:G44"/>
    <mergeCell ref="A42:G42"/>
    <mergeCell ref="D38:G38"/>
    <mergeCell ref="E27:G27"/>
    <mergeCell ref="E29:G29"/>
    <mergeCell ref="B31:C33"/>
    <mergeCell ref="E28:G28"/>
    <mergeCell ref="A49:D49"/>
    <mergeCell ref="E22:G22"/>
    <mergeCell ref="A41:I41"/>
    <mergeCell ref="B36:G36"/>
    <mergeCell ref="E47:I47"/>
    <mergeCell ref="E30:G30"/>
    <mergeCell ref="D39:G39"/>
    <mergeCell ref="A43:G43"/>
    <mergeCell ref="A38:C40"/>
    <mergeCell ref="B22:C30"/>
    <mergeCell ref="D33:G33"/>
    <mergeCell ref="D31:G31"/>
    <mergeCell ref="D32:G32"/>
    <mergeCell ref="D25:D27"/>
    <mergeCell ref="E25:G25"/>
    <mergeCell ref="E26:G26"/>
    <mergeCell ref="E23:G23"/>
    <mergeCell ref="E9:G9"/>
    <mergeCell ref="D6:D8"/>
    <mergeCell ref="D9:D11"/>
    <mergeCell ref="E6:G6"/>
    <mergeCell ref="A53:D53"/>
    <mergeCell ref="D40:G40"/>
    <mergeCell ref="A52:D52"/>
    <mergeCell ref="A47:D48"/>
    <mergeCell ref="D22:D24"/>
    <mergeCell ref="D28:D30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7:G17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B19:G19"/>
    <mergeCell ref="B21:G21"/>
    <mergeCell ref="E3:G3"/>
    <mergeCell ref="A2:G2"/>
    <mergeCell ref="E5:G5"/>
    <mergeCell ref="E4:G4"/>
    <mergeCell ref="B12:G12"/>
    <mergeCell ref="B3:C11"/>
    <mergeCell ref="E10:G10"/>
    <mergeCell ref="E8:G8"/>
    <mergeCell ref="B18:G18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scale="77" firstPageNumber="3" orientation="portrait" useFirstPageNumber="1" r:id="rId1"/>
  <headerFooter>
    <oddFooter>&amp;R3&amp;C&amp;R3&amp;LC4E8E399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Normal="100" workbookViewId="0"/>
  </sheetViews>
  <sheetFormatPr defaultRowHeight="12.75" x14ac:dyDescent="0.2"/>
  <cols>
    <col min="1" max="1" width="4.7109375" customWidth="1"/>
    <col min="2" max="2" width="60.7109375" customWidth="1"/>
    <col min="3" max="3" width="8.7109375" customWidth="1"/>
    <col min="4" max="4" width="10.7109375" customWidth="1"/>
  </cols>
  <sheetData>
    <row r="1" spans="1:4" ht="18" customHeight="1" x14ac:dyDescent="0.2">
      <c r="A1" s="43" t="s">
        <v>79</v>
      </c>
      <c r="B1" s="44"/>
      <c r="C1" s="44"/>
      <c r="D1" s="44"/>
    </row>
    <row r="2" spans="1:4" ht="25.5" customHeight="1" x14ac:dyDescent="0.2">
      <c r="A2" s="173" t="s">
        <v>4</v>
      </c>
      <c r="B2" s="174"/>
      <c r="C2" s="12" t="s">
        <v>21</v>
      </c>
      <c r="D2" s="12" t="s">
        <v>5</v>
      </c>
    </row>
    <row r="3" spans="1:4" ht="29.25" customHeight="1" x14ac:dyDescent="0.2">
      <c r="A3" s="243" t="s">
        <v>100</v>
      </c>
      <c r="B3" s="243"/>
      <c r="C3" s="13">
        <v>1</v>
      </c>
      <c r="D3" s="87">
        <f>IF('розділ 1'!I33&lt;&gt;0,'розділ 1'!J33*100/'розділ 1'!I33,0)</f>
        <v>2.823179791976226</v>
      </c>
    </row>
    <row r="4" spans="1:4" ht="16.5" customHeight="1" x14ac:dyDescent="0.2">
      <c r="A4" s="257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6.7857142857142856</v>
      </c>
    </row>
    <row r="5" spans="1:4" ht="16.5" customHeight="1" x14ac:dyDescent="0.2">
      <c r="A5" s="258"/>
      <c r="B5" s="51" t="s">
        <v>102</v>
      </c>
      <c r="C5" s="13">
        <v>3</v>
      </c>
      <c r="D5" s="87">
        <f>IF('розділ 1'!I26&lt;&gt;0,'розділ 1'!J26*100/'розділ 1'!I26,0)</f>
        <v>0</v>
      </c>
    </row>
    <row r="6" spans="1:4" ht="16.5" customHeight="1" x14ac:dyDescent="0.2">
      <c r="A6" s="258"/>
      <c r="B6" s="46" t="s">
        <v>103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 x14ac:dyDescent="0.2">
      <c r="A7" s="243" t="s">
        <v>104</v>
      </c>
      <c r="B7" s="243"/>
      <c r="C7" s="13">
        <v>5</v>
      </c>
      <c r="D7" s="87">
        <f>IF('розділ 1'!F33&lt;&gt;0,'розділ 1'!G33*100/'розділ 1'!F33,0)</f>
        <v>99.011030810193986</v>
      </c>
    </row>
    <row r="8" spans="1:4" ht="16.5" customHeight="1" x14ac:dyDescent="0.2">
      <c r="A8" s="243" t="s">
        <v>35</v>
      </c>
      <c r="B8" s="243"/>
      <c r="C8" s="13">
        <v>6</v>
      </c>
      <c r="D8" s="84">
        <f>IF('розділ 2'!I43&lt;&gt;0,'розділ 1'!G33/'розділ 2'!I43,0)</f>
        <v>200.23076923076923</v>
      </c>
    </row>
    <row r="9" spans="1:4" ht="25.5" customHeight="1" x14ac:dyDescent="0.2">
      <c r="A9" s="243" t="s">
        <v>44</v>
      </c>
      <c r="B9" s="243"/>
      <c r="C9" s="13">
        <v>7</v>
      </c>
      <c r="D9" s="84">
        <f>IF('розділ 2'!I43&lt;&gt;0,'розділ 1'!E33/'розділ 2'!I43,0)</f>
        <v>226.11538461538461</v>
      </c>
    </row>
    <row r="10" spans="1:4" ht="16.5" customHeight="1" x14ac:dyDescent="0.2">
      <c r="A10" s="223" t="s">
        <v>29</v>
      </c>
      <c r="B10" s="225"/>
      <c r="C10" s="13">
        <v>8</v>
      </c>
      <c r="D10" s="80">
        <v>22</v>
      </c>
    </row>
    <row r="11" spans="1:4" ht="16.5" customHeight="1" x14ac:dyDescent="0.2">
      <c r="A11" s="255" t="s">
        <v>42</v>
      </c>
      <c r="B11" s="255"/>
      <c r="C11" s="13">
        <v>9</v>
      </c>
      <c r="D11" s="80">
        <v>13</v>
      </c>
    </row>
    <row r="12" spans="1:4" ht="16.5" customHeight="1" x14ac:dyDescent="0.2">
      <c r="A12" s="256" t="s">
        <v>120</v>
      </c>
      <c r="B12" s="256"/>
      <c r="C12" s="13">
        <v>10</v>
      </c>
      <c r="D12" s="95">
        <v>96</v>
      </c>
    </row>
    <row r="13" spans="1:4" ht="16.5" customHeight="1" x14ac:dyDescent="0.2">
      <c r="A13" s="256" t="s">
        <v>121</v>
      </c>
      <c r="B13" s="256"/>
      <c r="C13" s="13">
        <v>11</v>
      </c>
      <c r="D13" s="95">
        <v>7</v>
      </c>
    </row>
    <row r="14" spans="1:4" ht="16.5" customHeight="1" x14ac:dyDescent="0.2">
      <c r="A14" s="255" t="s">
        <v>43</v>
      </c>
      <c r="B14" s="255"/>
      <c r="C14" s="13">
        <v>12</v>
      </c>
      <c r="D14" s="80">
        <v>47</v>
      </c>
    </row>
    <row r="15" spans="1:4" ht="16.5" customHeight="1" x14ac:dyDescent="0.2">
      <c r="A15" s="255" t="s">
        <v>45</v>
      </c>
      <c r="B15" s="255"/>
      <c r="C15" s="13">
        <v>13</v>
      </c>
      <c r="D15" s="80">
        <v>18</v>
      </c>
    </row>
    <row r="16" spans="1:4" ht="15" customHeight="1" x14ac:dyDescent="0.2">
      <c r="A16" s="53"/>
      <c r="B16" s="53"/>
      <c r="C16" s="41"/>
      <c r="D16" s="41"/>
    </row>
    <row r="17" spans="1:5" ht="15" customHeight="1" x14ac:dyDescent="0.2">
      <c r="A17" s="53"/>
      <c r="B17" s="53"/>
      <c r="C17" s="41"/>
      <c r="D17" s="41"/>
    </row>
    <row r="18" spans="1:5" ht="15" customHeight="1" x14ac:dyDescent="0.2">
      <c r="A18" s="53"/>
      <c r="B18" s="53"/>
      <c r="C18" s="41"/>
      <c r="D18" s="41"/>
    </row>
    <row r="19" spans="1:5" ht="15.75" customHeight="1" x14ac:dyDescent="0.2">
      <c r="A19" s="253" t="s">
        <v>92</v>
      </c>
      <c r="B19" s="253"/>
      <c r="C19" s="250" t="s">
        <v>128</v>
      </c>
      <c r="D19" s="250"/>
      <c r="E19" s="65"/>
    </row>
    <row r="20" spans="1:5" x14ac:dyDescent="0.2">
      <c r="A20" s="46"/>
      <c r="B20" s="68" t="s">
        <v>36</v>
      </c>
      <c r="C20" s="251" t="s">
        <v>37</v>
      </c>
      <c r="D20" s="251"/>
      <c r="E20" s="65"/>
    </row>
    <row r="21" spans="1:5" x14ac:dyDescent="0.2">
      <c r="A21" s="46"/>
      <c r="B21" s="46"/>
      <c r="C21" s="66"/>
      <c r="D21" s="66"/>
      <c r="E21" s="65"/>
    </row>
    <row r="22" spans="1:5" ht="15.75" customHeight="1" x14ac:dyDescent="0.2">
      <c r="A22" s="47" t="s">
        <v>41</v>
      </c>
      <c r="B22" s="69"/>
      <c r="C22" s="254" t="s">
        <v>129</v>
      </c>
      <c r="D22" s="254"/>
      <c r="E22" s="67"/>
    </row>
    <row r="23" spans="1:5" x14ac:dyDescent="0.2">
      <c r="A23" s="48"/>
      <c r="B23" s="68" t="s">
        <v>36</v>
      </c>
      <c r="C23" s="251" t="s">
        <v>37</v>
      </c>
      <c r="D23" s="251"/>
      <c r="E23" s="65"/>
    </row>
    <row r="24" spans="1:5" x14ac:dyDescent="0.2">
      <c r="A24" s="49" t="s">
        <v>38</v>
      </c>
      <c r="B24" s="70"/>
      <c r="C24" s="252" t="s">
        <v>130</v>
      </c>
      <c r="D24" s="252"/>
      <c r="E24" s="66"/>
    </row>
    <row r="25" spans="1:5" ht="15.75" customHeight="1" x14ac:dyDescent="0.2">
      <c r="A25" s="50" t="s">
        <v>39</v>
      </c>
      <c r="B25" s="70"/>
      <c r="C25" s="248" t="s">
        <v>131</v>
      </c>
      <c r="D25" s="248"/>
      <c r="E25" s="66"/>
    </row>
    <row r="26" spans="1:5" ht="15.75" customHeight="1" x14ac:dyDescent="0.2">
      <c r="A26" s="49" t="s">
        <v>40</v>
      </c>
      <c r="B26" s="71"/>
      <c r="C26" s="248" t="s">
        <v>132</v>
      </c>
      <c r="D26" s="248"/>
    </row>
    <row r="28" spans="1:5" ht="12.75" customHeight="1" x14ac:dyDescent="0.2">
      <c r="C28" s="249" t="s">
        <v>133</v>
      </c>
      <c r="D28" s="249"/>
      <c r="E28" s="72"/>
    </row>
  </sheetData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firstPageNumber="4" orientation="portrait" useFirstPageNumber="1" r:id="rId1"/>
  <headerFooter>
    <oddFooter>&amp;R4&amp;C&amp;R4&amp;LC4E8E399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 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D!akov RePack</cp:lastModifiedBy>
  <cp:lastPrinted>2020-09-01T06:35:57Z</cp:lastPrinted>
  <dcterms:created xsi:type="dcterms:W3CDTF">2004-04-20T14:33:35Z</dcterms:created>
  <dcterms:modified xsi:type="dcterms:W3CDTF">2021-07-14T05:37:09Z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C4E8E399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3.28.0.1578</vt:lpwstr>
  </property>
</Properties>
</file>