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STAT\ZVIT\ZVIT 2018_ВАС\звіти ВАС\звіт 10\"/>
    </mc:Choice>
  </mc:AlternateContent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52511" calcMode="manual" fullCalcOnLoad="1"/>
</workbook>
</file>

<file path=xl/calcChain.xml><?xml version="1.0" encoding="utf-8"?>
<calcChain xmlns="http://schemas.openxmlformats.org/spreadsheetml/2006/main">
  <c r="E4" i="7" l="1"/>
  <c r="F4" i="7"/>
  <c r="C20" i="3"/>
  <c r="C6" i="3"/>
  <c r="C55" i="3" s="1"/>
  <c r="D20" i="3"/>
  <c r="D6" i="3"/>
  <c r="D55" i="3" s="1"/>
  <c r="E20" i="3"/>
  <c r="E6" i="3"/>
  <c r="E55" i="3" s="1"/>
  <c r="F20" i="3"/>
  <c r="F6" i="3"/>
  <c r="G20" i="3"/>
  <c r="G6" i="3"/>
  <c r="G55" i="3" s="1"/>
  <c r="H20" i="3"/>
  <c r="H6" i="3"/>
  <c r="I20" i="3"/>
  <c r="I6" i="3"/>
  <c r="J20" i="3"/>
  <c r="J6" i="3"/>
  <c r="K20" i="3"/>
  <c r="K6" i="3"/>
  <c r="K55" i="3" s="1"/>
  <c r="L20" i="3"/>
  <c r="L6" i="3"/>
  <c r="C27" i="3"/>
  <c r="D27" i="3"/>
  <c r="E27" i="3"/>
  <c r="F27" i="3"/>
  <c r="G27" i="3"/>
  <c r="H27" i="3"/>
  <c r="I27" i="3"/>
  <c r="J27" i="3"/>
  <c r="K27" i="3"/>
  <c r="L27" i="3"/>
  <c r="C39" i="3"/>
  <c r="C38" i="3"/>
  <c r="D39" i="3"/>
  <c r="D38" i="3"/>
  <c r="E39" i="3"/>
  <c r="E38" i="3"/>
  <c r="F39" i="3"/>
  <c r="F38" i="3"/>
  <c r="G39" i="3"/>
  <c r="G38" i="3"/>
  <c r="H39" i="3"/>
  <c r="H38" i="3"/>
  <c r="I39" i="3"/>
  <c r="I38" i="3"/>
  <c r="J39" i="3"/>
  <c r="J38" i="3"/>
  <c r="K39" i="3"/>
  <c r="K38" i="3"/>
  <c r="L39" i="3"/>
  <c r="L38" i="3"/>
  <c r="C49" i="3"/>
  <c r="D49" i="3"/>
  <c r="E49" i="3"/>
  <c r="F49" i="3"/>
  <c r="G49" i="3"/>
  <c r="H49" i="3"/>
  <c r="I49" i="3"/>
  <c r="J49" i="3"/>
  <c r="K49" i="3"/>
  <c r="L49" i="3"/>
  <c r="F55" i="3"/>
  <c r="I55" i="3"/>
  <c r="L55" i="3"/>
  <c r="H55" i="3"/>
  <c r="J55" i="3"/>
</calcChain>
</file>

<file path=xl/sharedStrings.xml><?xml version="1.0" encoding="utf-8"?>
<sst xmlns="http://schemas.openxmlformats.org/spreadsheetml/2006/main" count="152" uniqueCount="127">
  <si>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</si>
  <si>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</si>
  <si>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</si>
  <si>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</si>
  <si>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</si>
  <si>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</si>
  <si>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</si>
  <si>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</si>
  <si>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</si>
  <si>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</si>
  <si>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</si>
  <si>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</si>
  <si>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</si>
  <si>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</si>
  <si>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</si>
  <si>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</si>
  <si>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</si>
  <si>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</si>
  <si>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</si>
  <si>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</si>
  <si>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</si>
  <si>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</si>
  <si>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</si>
  <si>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</si>
  <si>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</si>
  <si>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</si>
  <si>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</si>
  <si>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</si>
  <si>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</si>
  <si>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</si>
  <si>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</si>
  <si>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</si>
  <si>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</si>
  <si>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</si>
  <si>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</si>
  <si>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</si>
  <si>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</si>
  <si>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</si>
  <si>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</si>
  <si>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</si>
  <si>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</si>
  <si>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</si>
  <si>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</si>
  <si>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</si>
  <si>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</si>
  <si>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</si>
  <si>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</si>
  <si>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</si>
  <si>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</si>
  <si>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</si>
  <si>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</si>
  <si>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</si>
  <si>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</si>
  <si>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</si>
  <si>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</si>
  <si>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</si>
  <si>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</si>
  <si>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</si>
  <si>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</si>
  <si>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</si>
  <si>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</si>
  <si>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</si>
  <si>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</si>
  <si>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</si>
  <si>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</si>
  <si>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</si>
  <si>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</si>
  <si>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</si>
  <si>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</si>
  <si>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</si>
  <si>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</si>
  <si>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</si>
  <si>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</si>
  <si>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</si>
  <si>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</si>
  <si>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</si>
  <si>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</si>
  <si>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</si>
  <si>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</si>
  <si>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</si>
  <si>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</si>
  <si>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</si>
  <si>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</si>
  <si>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</si>
  <si>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</si>
  <si>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</si>
  <si>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</si>
  <si>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</si>
  <si>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</si>
  <si>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</si>
  <si>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</si>
  <si>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</si>
  <si>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</si>
  <si>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</si>
  <si>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</si>
  <si>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</si>
  <si>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</si>
  <si>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</si>
  <si>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</si>
  <si>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</si>
  <si>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</si>
  <si>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</si>
  <si>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</si>
  <si>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</si>
  <si>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</si>
  <si>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</si>
  <si>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</si>
  <si>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</si>
  <si>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</si>
  <si>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</si>
  <si>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</si>
  <si>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</si>
  <si>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</si>
  <si>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</si>
  <si>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</si>
  <si>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22, 33, 44, 49)</t>
    </r>
  </si>
  <si>
    <t>2018 рік</t>
  </si>
  <si>
    <t>Вінницький апеляційний суд</t>
  </si>
  <si>
    <t>21050. Вінницька область.м. Вінниця</t>
  </si>
  <si>
    <t>вул. Соборна</t>
  </si>
  <si>
    <t/>
  </si>
  <si>
    <t>С.К. Медвецький</t>
  </si>
  <si>
    <t>В.Г. Джадан</t>
  </si>
  <si>
    <t>(0432) 52-46-04</t>
  </si>
  <si>
    <t>(0432) 52-45-59</t>
  </si>
  <si>
    <t>inbox@vna.court.gov.ua</t>
  </si>
  <si>
    <t>8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</si>
</sst>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9" fillId="0" borderId="0" applyFont="0" applyFill="0" applyBorder="0" applyAlignment="0" applyProtection="0"/>
    <xf numFmtId="203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4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</cellXfs>
  <cellStyles count="5">
    <cellStyle name="Звичайний" xfId="0" builtinId="0"/>
    <cellStyle name="Обычный 2" xfId="1"/>
    <cellStyle name="Обычный 2 2" xfId="2"/>
    <cellStyle name="Финансовый 2" xfId="3"/>
    <cellStyle name="Фінансови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9" t="s">
        <v>39</v>
      </c>
      <c r="C3" s="129"/>
      <c r="D3" s="129"/>
      <c r="E3" s="129"/>
      <c r="F3" s="129"/>
      <c r="G3" s="129"/>
      <c r="H3" s="129"/>
    </row>
    <row r="4" spans="1:8" ht="18.95" customHeight="1" x14ac:dyDescent="0.3">
      <c r="B4" s="130"/>
      <c r="C4" s="130"/>
      <c r="D4" s="130"/>
      <c r="E4" s="130"/>
      <c r="F4" s="130"/>
      <c r="G4" s="130"/>
      <c r="H4" s="130"/>
    </row>
    <row r="5" spans="1:8" ht="18.95" customHeight="1" x14ac:dyDescent="0.3">
      <c r="B5" s="3"/>
      <c r="C5" s="3"/>
      <c r="D5" s="124" t="s">
        <v>116</v>
      </c>
      <c r="E5" s="124"/>
      <c r="F5" s="124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31" t="s">
        <v>23</v>
      </c>
      <c r="C10" s="132"/>
      <c r="D10" s="133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23" t="s">
        <v>27</v>
      </c>
      <c r="G14" s="123"/>
      <c r="H14" s="123"/>
    </row>
    <row r="15" spans="1:8" ht="12.75" customHeight="1" x14ac:dyDescent="0.2">
      <c r="A15" s="8"/>
      <c r="B15" s="107"/>
      <c r="C15" s="108"/>
      <c r="D15" s="109"/>
      <c r="E15" s="110"/>
      <c r="F15" s="127" t="s">
        <v>50</v>
      </c>
      <c r="G15" s="128"/>
      <c r="H15" s="128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25" t="s">
        <v>104</v>
      </c>
      <c r="G17" s="126"/>
      <c r="H17" s="126"/>
    </row>
    <row r="18" spans="1:8" ht="12.95" customHeight="1" x14ac:dyDescent="0.2">
      <c r="A18" s="8"/>
      <c r="B18" s="107"/>
      <c r="C18" s="108"/>
      <c r="D18" s="109"/>
      <c r="E18" s="110"/>
      <c r="F18" s="125"/>
      <c r="G18" s="126"/>
      <c r="H18" s="126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23"/>
      <c r="G21" s="123"/>
      <c r="H21" s="123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0" t="s">
        <v>30</v>
      </c>
      <c r="C26" s="121"/>
      <c r="D26" s="122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117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118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119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6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F15:H15"/>
    <mergeCell ref="D39:H39"/>
    <mergeCell ref="B41:H41"/>
    <mergeCell ref="B42:H42"/>
    <mergeCell ref="B23:D23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honeticPr fontId="0" type="noConversion"/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&amp;C&amp;LD0808A5B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Normal="100" workbookViewId="0">
      <selection activeCell="B2" sqref="B2:B4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74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105</v>
      </c>
      <c r="C6" s="96">
        <f t="shared" ref="C6:L6" si="0">SUM(C7,C10,C13,C14,C15,C20,C23,C24,C18,C19)</f>
        <v>213</v>
      </c>
      <c r="D6" s="96">
        <f t="shared" si="0"/>
        <v>345548.745</v>
      </c>
      <c r="E6" s="96">
        <f t="shared" si="0"/>
        <v>178</v>
      </c>
      <c r="F6" s="96">
        <f t="shared" si="0"/>
        <v>359577.65</v>
      </c>
      <c r="G6" s="96">
        <f t="shared" si="0"/>
        <v>2</v>
      </c>
      <c r="H6" s="96">
        <f t="shared" si="0"/>
        <v>2114.4</v>
      </c>
      <c r="I6" s="96">
        <f t="shared" si="0"/>
        <v>8</v>
      </c>
      <c r="J6" s="96">
        <f t="shared" si="0"/>
        <v>16394.900000000001</v>
      </c>
      <c r="K6" s="96">
        <f t="shared" si="0"/>
        <v>28</v>
      </c>
      <c r="L6" s="96">
        <f t="shared" si="0"/>
        <v>23992.31</v>
      </c>
    </row>
    <row r="7" spans="1:12" ht="16.5" customHeight="1" x14ac:dyDescent="0.2">
      <c r="A7" s="87">
        <v>2</v>
      </c>
      <c r="B7" s="90" t="s">
        <v>75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6.5" customHeight="1" x14ac:dyDescent="0.2">
      <c r="A8" s="87">
        <v>3</v>
      </c>
      <c r="B8" s="91" t="s">
        <v>76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 x14ac:dyDescent="0.2">
      <c r="A9" s="87">
        <v>4</v>
      </c>
      <c r="B9" s="91" t="s">
        <v>77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 x14ac:dyDescent="0.2">
      <c r="A10" s="87">
        <v>5</v>
      </c>
      <c r="B10" s="90" t="s">
        <v>78</v>
      </c>
      <c r="C10" s="97">
        <v>1</v>
      </c>
      <c r="D10" s="97">
        <v>704.8</v>
      </c>
      <c r="E10" s="97"/>
      <c r="F10" s="97"/>
      <c r="G10" s="97"/>
      <c r="H10" s="97"/>
      <c r="I10" s="97">
        <v>1</v>
      </c>
      <c r="J10" s="97">
        <v>487.2</v>
      </c>
      <c r="K10" s="97"/>
      <c r="L10" s="97"/>
    </row>
    <row r="11" spans="1:12" ht="19.5" customHeight="1" x14ac:dyDescent="0.2">
      <c r="A11" s="87">
        <v>6</v>
      </c>
      <c r="B11" s="91" t="s">
        <v>79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 x14ac:dyDescent="0.2">
      <c r="A12" s="87">
        <v>7</v>
      </c>
      <c r="B12" s="91" t="s">
        <v>80</v>
      </c>
      <c r="C12" s="97">
        <v>1</v>
      </c>
      <c r="D12" s="97">
        <v>704.8</v>
      </c>
      <c r="E12" s="97"/>
      <c r="F12" s="97"/>
      <c r="G12" s="97"/>
      <c r="H12" s="97"/>
      <c r="I12" s="97">
        <v>1</v>
      </c>
      <c r="J12" s="97">
        <v>487.2</v>
      </c>
      <c r="K12" s="97"/>
      <c r="L12" s="97"/>
    </row>
    <row r="13" spans="1:12" ht="15" customHeight="1" x14ac:dyDescent="0.2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106</v>
      </c>
      <c r="C15" s="97">
        <v>3</v>
      </c>
      <c r="D15" s="97">
        <v>1409.6</v>
      </c>
      <c r="E15" s="97">
        <v>2</v>
      </c>
      <c r="F15" s="97">
        <v>881</v>
      </c>
      <c r="G15" s="97"/>
      <c r="H15" s="97"/>
      <c r="I15" s="97"/>
      <c r="J15" s="97"/>
      <c r="K15" s="97">
        <v>1</v>
      </c>
      <c r="L15" s="97">
        <v>881</v>
      </c>
    </row>
    <row r="16" spans="1:12" ht="21" customHeight="1" x14ac:dyDescent="0.2">
      <c r="A16" s="87">
        <v>11</v>
      </c>
      <c r="B16" s="91" t="s">
        <v>79</v>
      </c>
      <c r="C16" s="97">
        <v>1</v>
      </c>
      <c r="D16" s="97">
        <v>881</v>
      </c>
      <c r="E16" s="97"/>
      <c r="F16" s="97"/>
      <c r="G16" s="97"/>
      <c r="H16" s="97"/>
      <c r="I16" s="97"/>
      <c r="J16" s="97"/>
      <c r="K16" s="97">
        <v>1</v>
      </c>
      <c r="L16" s="97">
        <v>881</v>
      </c>
    </row>
    <row r="17" spans="1:12" ht="21" customHeight="1" x14ac:dyDescent="0.2">
      <c r="A17" s="87">
        <v>12</v>
      </c>
      <c r="B17" s="91" t="s">
        <v>80</v>
      </c>
      <c r="C17" s="97">
        <v>2</v>
      </c>
      <c r="D17" s="97">
        <v>528.6</v>
      </c>
      <c r="E17" s="97">
        <v>2</v>
      </c>
      <c r="F17" s="97">
        <v>881</v>
      </c>
      <c r="G17" s="97"/>
      <c r="H17" s="97"/>
      <c r="I17" s="97"/>
      <c r="J17" s="97"/>
      <c r="K17" s="97"/>
      <c r="L17" s="97"/>
    </row>
    <row r="18" spans="1:12" ht="21" customHeight="1" x14ac:dyDescent="0.2">
      <c r="A18" s="87">
        <v>13</v>
      </c>
      <c r="B18" s="99" t="s">
        <v>107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 x14ac:dyDescent="0.2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 x14ac:dyDescent="0.2">
      <c r="A20" s="87">
        <v>15</v>
      </c>
      <c r="B20" s="90" t="s">
        <v>81</v>
      </c>
      <c r="C20" s="97">
        <f t="shared" ref="C20:L20" si="1">SUM(C21:C22)</f>
        <v>0</v>
      </c>
      <c r="D20" s="97">
        <f t="shared" si="1"/>
        <v>0</v>
      </c>
      <c r="E20" s="97">
        <f t="shared" si="1"/>
        <v>0</v>
      </c>
      <c r="F20" s="97">
        <f t="shared" si="1"/>
        <v>0</v>
      </c>
      <c r="G20" s="97">
        <f t="shared" si="1"/>
        <v>0</v>
      </c>
      <c r="H20" s="97">
        <f t="shared" si="1"/>
        <v>0</v>
      </c>
      <c r="I20" s="97">
        <f t="shared" si="1"/>
        <v>0</v>
      </c>
      <c r="J20" s="97">
        <f t="shared" si="1"/>
        <v>0</v>
      </c>
      <c r="K20" s="97">
        <f t="shared" si="1"/>
        <v>0</v>
      </c>
      <c r="L20" s="97">
        <f t="shared" si="1"/>
        <v>0</v>
      </c>
    </row>
    <row r="21" spans="1:12" ht="14.25" customHeight="1" x14ac:dyDescent="0.2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 x14ac:dyDescent="0.2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 x14ac:dyDescent="0.2">
      <c r="A23" s="87">
        <v>18</v>
      </c>
      <c r="B23" s="90" t="s">
        <v>109</v>
      </c>
      <c r="C23" s="97">
        <v>129</v>
      </c>
      <c r="D23" s="97">
        <v>260267.94500000001</v>
      </c>
      <c r="E23" s="97">
        <v>110</v>
      </c>
      <c r="F23" s="97">
        <v>285028.55</v>
      </c>
      <c r="G23" s="97"/>
      <c r="H23" s="97"/>
      <c r="I23" s="97">
        <v>5</v>
      </c>
      <c r="J23" s="97">
        <v>15493.3</v>
      </c>
      <c r="K23" s="97">
        <v>17</v>
      </c>
      <c r="L23" s="97">
        <v>19587.310000000001</v>
      </c>
    </row>
    <row r="24" spans="1:12" ht="31.5" customHeight="1" x14ac:dyDescent="0.2">
      <c r="A24" s="87">
        <v>19</v>
      </c>
      <c r="B24" s="90" t="s">
        <v>82</v>
      </c>
      <c r="C24" s="97">
        <v>80</v>
      </c>
      <c r="D24" s="97">
        <v>83166.399999999994</v>
      </c>
      <c r="E24" s="97">
        <v>66</v>
      </c>
      <c r="F24" s="97">
        <v>73668.100000000006</v>
      </c>
      <c r="G24" s="97">
        <v>2</v>
      </c>
      <c r="H24" s="97">
        <v>2114.4</v>
      </c>
      <c r="I24" s="97">
        <v>2</v>
      </c>
      <c r="J24" s="97">
        <v>414.4</v>
      </c>
      <c r="K24" s="97">
        <v>10</v>
      </c>
      <c r="L24" s="97">
        <v>3524</v>
      </c>
    </row>
    <row r="25" spans="1:12" ht="20.25" customHeight="1" x14ac:dyDescent="0.2">
      <c r="A25" s="87">
        <v>20</v>
      </c>
      <c r="B25" s="91" t="s">
        <v>79</v>
      </c>
      <c r="C25" s="97">
        <v>39</v>
      </c>
      <c r="D25" s="97">
        <v>68718</v>
      </c>
      <c r="E25" s="97">
        <v>36</v>
      </c>
      <c r="F25" s="97">
        <v>62919.5</v>
      </c>
      <c r="G25" s="97">
        <v>1</v>
      </c>
      <c r="H25" s="97">
        <v>1762</v>
      </c>
      <c r="I25" s="97">
        <v>2</v>
      </c>
      <c r="J25" s="97">
        <v>414.4</v>
      </c>
      <c r="K25" s="97"/>
      <c r="L25" s="97"/>
    </row>
    <row r="26" spans="1:12" ht="20.25" customHeight="1" x14ac:dyDescent="0.2">
      <c r="A26" s="87">
        <v>21</v>
      </c>
      <c r="B26" s="91" t="s">
        <v>80</v>
      </c>
      <c r="C26" s="97">
        <v>41</v>
      </c>
      <c r="D26" s="97">
        <v>14448.4</v>
      </c>
      <c r="E26" s="97">
        <v>30</v>
      </c>
      <c r="F26" s="97">
        <v>10748.6</v>
      </c>
      <c r="G26" s="97">
        <v>1</v>
      </c>
      <c r="H26" s="97">
        <v>352.4</v>
      </c>
      <c r="I26" s="97"/>
      <c r="J26" s="97"/>
      <c r="K26" s="97">
        <v>10</v>
      </c>
      <c r="L26" s="97">
        <v>3524</v>
      </c>
    </row>
    <row r="27" spans="1:12" ht="15" x14ac:dyDescent="0.2">
      <c r="A27" s="87">
        <v>22</v>
      </c>
      <c r="B27" s="89" t="s">
        <v>110</v>
      </c>
      <c r="C27" s="96">
        <f t="shared" ref="C27:L27" si="2">SUM(C28:C37)</f>
        <v>0</v>
      </c>
      <c r="D27" s="96">
        <f t="shared" si="2"/>
        <v>0</v>
      </c>
      <c r="E27" s="96">
        <f t="shared" si="2"/>
        <v>0</v>
      </c>
      <c r="F27" s="96">
        <f t="shared" si="2"/>
        <v>0</v>
      </c>
      <c r="G27" s="96">
        <f t="shared" si="2"/>
        <v>0</v>
      </c>
      <c r="H27" s="96">
        <f t="shared" si="2"/>
        <v>0</v>
      </c>
      <c r="I27" s="96">
        <f t="shared" si="2"/>
        <v>0</v>
      </c>
      <c r="J27" s="96">
        <f t="shared" si="2"/>
        <v>0</v>
      </c>
      <c r="K27" s="96">
        <f t="shared" si="2"/>
        <v>0</v>
      </c>
      <c r="L27" s="96">
        <f t="shared" si="2"/>
        <v>0</v>
      </c>
    </row>
    <row r="28" spans="1:12" ht="15.75" customHeight="1" x14ac:dyDescent="0.2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 x14ac:dyDescent="0.2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 x14ac:dyDescent="0.2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 x14ac:dyDescent="0.2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 x14ac:dyDescent="0.2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 x14ac:dyDescent="0.2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 x14ac:dyDescent="0.2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 x14ac:dyDescent="0.2">
      <c r="A38" s="87">
        <v>33</v>
      </c>
      <c r="B38" s="89" t="s">
        <v>112</v>
      </c>
      <c r="C38" s="96">
        <f t="shared" ref="C38:L38" si="3">SUM(C39,C46,C47,C48)</f>
        <v>0</v>
      </c>
      <c r="D38" s="96">
        <f t="shared" si="3"/>
        <v>0</v>
      </c>
      <c r="E38" s="96">
        <f t="shared" si="3"/>
        <v>0</v>
      </c>
      <c r="F38" s="96">
        <f t="shared" si="3"/>
        <v>0</v>
      </c>
      <c r="G38" s="96">
        <f t="shared" si="3"/>
        <v>0</v>
      </c>
      <c r="H38" s="96">
        <f t="shared" si="3"/>
        <v>0</v>
      </c>
      <c r="I38" s="96">
        <f t="shared" si="3"/>
        <v>0</v>
      </c>
      <c r="J38" s="96">
        <f t="shared" si="3"/>
        <v>0</v>
      </c>
      <c r="K38" s="96">
        <f t="shared" si="3"/>
        <v>0</v>
      </c>
      <c r="L38" s="96">
        <f t="shared" si="3"/>
        <v>0</v>
      </c>
    </row>
    <row r="39" spans="1:12" ht="24" customHeight="1" x14ac:dyDescent="0.2">
      <c r="A39" s="87">
        <v>34</v>
      </c>
      <c r="B39" s="90" t="s">
        <v>86</v>
      </c>
      <c r="C39" s="97">
        <f t="shared" ref="C39:L39" si="4">SUM(C40,C43)</f>
        <v>0</v>
      </c>
      <c r="D39" s="97">
        <f t="shared" si="4"/>
        <v>0</v>
      </c>
      <c r="E39" s="97">
        <f t="shared" si="4"/>
        <v>0</v>
      </c>
      <c r="F39" s="97">
        <f t="shared" si="4"/>
        <v>0</v>
      </c>
      <c r="G39" s="97">
        <f t="shared" si="4"/>
        <v>0</v>
      </c>
      <c r="H39" s="97">
        <f t="shared" si="4"/>
        <v>0</v>
      </c>
      <c r="I39" s="97">
        <f t="shared" si="4"/>
        <v>0</v>
      </c>
      <c r="J39" s="97">
        <f t="shared" si="4"/>
        <v>0</v>
      </c>
      <c r="K39" s="97">
        <f t="shared" si="4"/>
        <v>0</v>
      </c>
      <c r="L39" s="97">
        <f t="shared" si="4"/>
        <v>0</v>
      </c>
    </row>
    <row r="40" spans="1:12" ht="19.5" customHeight="1" x14ac:dyDescent="0.2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 x14ac:dyDescent="0.2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 x14ac:dyDescent="0.2">
      <c r="A43" s="87">
        <v>38</v>
      </c>
      <c r="B43" s="90" t="s">
        <v>89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30" customHeight="1" x14ac:dyDescent="0.2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 x14ac:dyDescent="0.2">
      <c r="A45" s="87">
        <v>40</v>
      </c>
      <c r="B45" s="91" t="s">
        <v>80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45" customHeight="1" x14ac:dyDescent="0.2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 x14ac:dyDescent="0.2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 x14ac:dyDescent="0.2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 x14ac:dyDescent="0.2">
      <c r="A49" s="87">
        <v>44</v>
      </c>
      <c r="B49" s="89" t="s">
        <v>113</v>
      </c>
      <c r="C49" s="96">
        <f t="shared" ref="C49:L49" si="5">SUM(C50:C53)</f>
        <v>3</v>
      </c>
      <c r="D49" s="96">
        <f t="shared" si="5"/>
        <v>253.73</v>
      </c>
      <c r="E49" s="96">
        <f t="shared" si="5"/>
        <v>3</v>
      </c>
      <c r="F49" s="96">
        <f t="shared" si="5"/>
        <v>254.2</v>
      </c>
      <c r="G49" s="96">
        <f t="shared" si="5"/>
        <v>0</v>
      </c>
      <c r="H49" s="96">
        <f t="shared" si="5"/>
        <v>0</v>
      </c>
      <c r="I49" s="96">
        <f t="shared" si="5"/>
        <v>0</v>
      </c>
      <c r="J49" s="96">
        <f t="shared" si="5"/>
        <v>0</v>
      </c>
      <c r="K49" s="96">
        <f t="shared" si="5"/>
        <v>0</v>
      </c>
      <c r="L49" s="96">
        <f t="shared" si="5"/>
        <v>0</v>
      </c>
    </row>
    <row r="50" spans="1:12" ht="18.75" customHeight="1" x14ac:dyDescent="0.2">
      <c r="A50" s="87">
        <v>45</v>
      </c>
      <c r="B50" s="90" t="s">
        <v>9</v>
      </c>
      <c r="C50" s="97">
        <v>1</v>
      </c>
      <c r="D50" s="97">
        <v>95.15</v>
      </c>
      <c r="E50" s="97">
        <v>1</v>
      </c>
      <c r="F50" s="97">
        <v>95.4</v>
      </c>
      <c r="G50" s="97"/>
      <c r="H50" s="97"/>
      <c r="I50" s="97"/>
      <c r="J50" s="97"/>
      <c r="K50" s="97"/>
      <c r="L50" s="97"/>
    </row>
    <row r="51" spans="1:12" ht="27" customHeight="1" x14ac:dyDescent="0.2">
      <c r="A51" s="87">
        <v>46</v>
      </c>
      <c r="B51" s="90" t="s">
        <v>10</v>
      </c>
      <c r="C51" s="97">
        <v>1</v>
      </c>
      <c r="D51" s="97">
        <v>52.86</v>
      </c>
      <c r="E51" s="97">
        <v>1</v>
      </c>
      <c r="F51" s="97">
        <v>53</v>
      </c>
      <c r="G51" s="97"/>
      <c r="H51" s="97"/>
      <c r="I51" s="97"/>
      <c r="J51" s="97"/>
      <c r="K51" s="97"/>
      <c r="L51" s="97"/>
    </row>
    <row r="52" spans="1:12" ht="76.5" customHeight="1" x14ac:dyDescent="0.2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 x14ac:dyDescent="0.2">
      <c r="A53" s="87">
        <v>48</v>
      </c>
      <c r="B53" s="90" t="s">
        <v>94</v>
      </c>
      <c r="C53" s="97">
        <v>1</v>
      </c>
      <c r="D53" s="97">
        <v>105.72</v>
      </c>
      <c r="E53" s="97">
        <v>1</v>
      </c>
      <c r="F53" s="97">
        <v>105.8</v>
      </c>
      <c r="G53" s="97"/>
      <c r="H53" s="97"/>
      <c r="I53" s="97"/>
      <c r="J53" s="97"/>
      <c r="K53" s="97"/>
      <c r="L53" s="97"/>
    </row>
    <row r="54" spans="1:12" ht="28.5" customHeight="1" x14ac:dyDescent="0.2">
      <c r="A54" s="87">
        <v>49</v>
      </c>
      <c r="B54" s="89" t="s">
        <v>114</v>
      </c>
      <c r="C54" s="96"/>
      <c r="D54" s="96"/>
      <c r="E54" s="96"/>
      <c r="F54" s="96"/>
      <c r="G54" s="96"/>
      <c r="H54" s="96"/>
      <c r="I54" s="96"/>
      <c r="J54" s="96"/>
      <c r="K54" s="97"/>
      <c r="L54" s="96"/>
    </row>
    <row r="55" spans="1:12" ht="15" x14ac:dyDescent="0.2">
      <c r="A55" s="87">
        <v>50</v>
      </c>
      <c r="B55" s="88" t="s">
        <v>115</v>
      </c>
      <c r="C55" s="96">
        <f t="shared" ref="C55:L55" si="6">SUM(C6,C27,C38,C49,C54)</f>
        <v>216</v>
      </c>
      <c r="D55" s="96">
        <f t="shared" si="6"/>
        <v>345802.47499999998</v>
      </c>
      <c r="E55" s="96">
        <f t="shared" si="6"/>
        <v>181</v>
      </c>
      <c r="F55" s="96">
        <f t="shared" si="6"/>
        <v>359831.85000000003</v>
      </c>
      <c r="G55" s="96">
        <f t="shared" si="6"/>
        <v>2</v>
      </c>
      <c r="H55" s="96">
        <f t="shared" si="6"/>
        <v>2114.4</v>
      </c>
      <c r="I55" s="96">
        <f t="shared" si="6"/>
        <v>8</v>
      </c>
      <c r="J55" s="96">
        <f t="shared" si="6"/>
        <v>16394.900000000001</v>
      </c>
      <c r="K55" s="96">
        <f t="shared" si="6"/>
        <v>28</v>
      </c>
      <c r="L55" s="96">
        <f t="shared" si="6"/>
        <v>23992.31</v>
      </c>
    </row>
    <row r="56" spans="1:12" x14ac:dyDescent="0.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1:12" ht="12.75" x14ac:dyDescent="0.2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Вінницький апеляційний суд,_x000D_
 Початок періоду: 01.01.2018, Кінець періоду: 31.12.2018&amp;LD0808A5B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E4" sqref="E4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98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2" t="s">
        <v>17</v>
      </c>
      <c r="C3" s="143"/>
      <c r="D3" s="144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5" t="s">
        <v>60</v>
      </c>
      <c r="C4" s="146"/>
      <c r="D4" s="147"/>
      <c r="E4" s="93">
        <f>SUM(E5:E24)</f>
        <v>27</v>
      </c>
      <c r="F4" s="93">
        <f>SUM(F5:F24)</f>
        <v>23639.91</v>
      </c>
    </row>
    <row r="5" spans="1:6" ht="20.25" customHeight="1" x14ac:dyDescent="0.2">
      <c r="A5" s="67">
        <v>2</v>
      </c>
      <c r="B5" s="148" t="s">
        <v>61</v>
      </c>
      <c r="C5" s="149"/>
      <c r="D5" s="150"/>
      <c r="E5" s="94">
        <v>8</v>
      </c>
      <c r="F5" s="95">
        <v>6698.19</v>
      </c>
    </row>
    <row r="6" spans="1:6" ht="28.5" customHeight="1" x14ac:dyDescent="0.2">
      <c r="A6" s="67">
        <v>3</v>
      </c>
      <c r="B6" s="148" t="s">
        <v>62</v>
      </c>
      <c r="C6" s="149"/>
      <c r="D6" s="150"/>
      <c r="E6" s="94"/>
      <c r="F6" s="95"/>
    </row>
    <row r="7" spans="1:6" ht="40.5" customHeight="1" x14ac:dyDescent="0.2">
      <c r="A7" s="67">
        <v>4</v>
      </c>
      <c r="B7" s="148" t="s">
        <v>99</v>
      </c>
      <c r="C7" s="149"/>
      <c r="D7" s="150"/>
      <c r="E7" s="94">
        <v>3</v>
      </c>
      <c r="F7" s="95">
        <v>2643</v>
      </c>
    </row>
    <row r="8" spans="1:6" ht="41.25" customHeight="1" x14ac:dyDescent="0.2">
      <c r="A8" s="67">
        <v>5</v>
      </c>
      <c r="B8" s="148" t="s">
        <v>63</v>
      </c>
      <c r="C8" s="149"/>
      <c r="D8" s="150"/>
      <c r="E8" s="94"/>
      <c r="F8" s="95"/>
    </row>
    <row r="9" spans="1:6" ht="30.75" customHeight="1" x14ac:dyDescent="0.2">
      <c r="A9" s="67">
        <v>6</v>
      </c>
      <c r="B9" s="148" t="s">
        <v>64</v>
      </c>
      <c r="C9" s="149"/>
      <c r="D9" s="150"/>
      <c r="E9" s="94"/>
      <c r="F9" s="95"/>
    </row>
    <row r="10" spans="1:6" ht="18" customHeight="1" x14ac:dyDescent="0.2">
      <c r="A10" s="67">
        <v>7</v>
      </c>
      <c r="B10" s="148" t="s">
        <v>65</v>
      </c>
      <c r="C10" s="149"/>
      <c r="D10" s="150"/>
      <c r="E10" s="94"/>
      <c r="F10" s="95"/>
    </row>
    <row r="11" spans="1:6" ht="18.75" customHeight="1" x14ac:dyDescent="0.2">
      <c r="A11" s="67">
        <v>8</v>
      </c>
      <c r="B11" s="148" t="s">
        <v>66</v>
      </c>
      <c r="C11" s="149"/>
      <c r="D11" s="150"/>
      <c r="E11" s="94"/>
      <c r="F11" s="95"/>
    </row>
    <row r="12" spans="1:6" ht="29.25" customHeight="1" x14ac:dyDescent="0.2">
      <c r="A12" s="67">
        <v>9</v>
      </c>
      <c r="B12" s="148" t="s">
        <v>100</v>
      </c>
      <c r="C12" s="149"/>
      <c r="D12" s="150"/>
      <c r="E12" s="94"/>
      <c r="F12" s="95"/>
    </row>
    <row r="13" spans="1:6" ht="20.25" customHeight="1" x14ac:dyDescent="0.2">
      <c r="A13" s="67">
        <v>10</v>
      </c>
      <c r="B13" s="148" t="s">
        <v>101</v>
      </c>
      <c r="C13" s="149"/>
      <c r="D13" s="150"/>
      <c r="E13" s="94">
        <v>8</v>
      </c>
      <c r="F13" s="95">
        <v>8836.52</v>
      </c>
    </row>
    <row r="14" spans="1:6" ht="21" customHeight="1" x14ac:dyDescent="0.2">
      <c r="A14" s="67">
        <v>11</v>
      </c>
      <c r="B14" s="148" t="s">
        <v>67</v>
      </c>
      <c r="C14" s="149"/>
      <c r="D14" s="150"/>
      <c r="E14" s="94">
        <v>2</v>
      </c>
      <c r="F14" s="95">
        <v>704.8</v>
      </c>
    </row>
    <row r="15" spans="1:6" ht="20.25" customHeight="1" x14ac:dyDescent="0.2">
      <c r="A15" s="67">
        <v>12</v>
      </c>
      <c r="B15" s="148" t="s">
        <v>68</v>
      </c>
      <c r="C15" s="149"/>
      <c r="D15" s="150"/>
      <c r="E15" s="94"/>
      <c r="F15" s="95"/>
    </row>
    <row r="16" spans="1:6" ht="30" customHeight="1" x14ac:dyDescent="0.2">
      <c r="A16" s="67">
        <v>13</v>
      </c>
      <c r="B16" s="148" t="s">
        <v>69</v>
      </c>
      <c r="C16" s="149"/>
      <c r="D16" s="150"/>
      <c r="E16" s="94"/>
      <c r="F16" s="95"/>
    </row>
    <row r="17" spans="1:11" ht="20.25" customHeight="1" x14ac:dyDescent="0.2">
      <c r="A17" s="67">
        <v>14</v>
      </c>
      <c r="B17" s="148" t="s">
        <v>70</v>
      </c>
      <c r="C17" s="149"/>
      <c r="D17" s="150"/>
      <c r="E17" s="94">
        <v>4</v>
      </c>
      <c r="F17" s="95">
        <v>4052.6</v>
      </c>
    </row>
    <row r="18" spans="1:11" ht="27" customHeight="1" x14ac:dyDescent="0.2">
      <c r="A18" s="67">
        <v>15</v>
      </c>
      <c r="B18" s="148" t="s">
        <v>71</v>
      </c>
      <c r="C18" s="149"/>
      <c r="D18" s="150"/>
      <c r="E18" s="94"/>
      <c r="F18" s="95"/>
    </row>
    <row r="19" spans="1:11" ht="54.75" customHeight="1" x14ac:dyDescent="0.2">
      <c r="A19" s="67">
        <v>16</v>
      </c>
      <c r="B19" s="148" t="s">
        <v>72</v>
      </c>
      <c r="C19" s="149"/>
      <c r="D19" s="150"/>
      <c r="E19" s="94"/>
      <c r="F19" s="95"/>
    </row>
    <row r="20" spans="1:11" ht="21" customHeight="1" x14ac:dyDescent="0.2">
      <c r="A20" s="67">
        <v>17</v>
      </c>
      <c r="B20" s="148" t="s">
        <v>96</v>
      </c>
      <c r="C20" s="149"/>
      <c r="D20" s="150"/>
      <c r="E20" s="94"/>
      <c r="F20" s="95"/>
    </row>
    <row r="21" spans="1:11" ht="30" customHeight="1" x14ac:dyDescent="0.2">
      <c r="A21" s="67">
        <v>18</v>
      </c>
      <c r="B21" s="148" t="s">
        <v>95</v>
      </c>
      <c r="C21" s="149"/>
      <c r="D21" s="150"/>
      <c r="E21" s="94"/>
      <c r="F21" s="95"/>
    </row>
    <row r="22" spans="1:11" ht="57" customHeight="1" x14ac:dyDescent="0.2">
      <c r="A22" s="67">
        <v>19</v>
      </c>
      <c r="B22" s="151" t="s">
        <v>97</v>
      </c>
      <c r="C22" s="151"/>
      <c r="D22" s="151"/>
      <c r="E22" s="94"/>
      <c r="F22" s="95"/>
    </row>
    <row r="23" spans="1:11" ht="68.25" customHeight="1" x14ac:dyDescent="0.2">
      <c r="A23" s="67">
        <v>20</v>
      </c>
      <c r="B23" s="148" t="s">
        <v>102</v>
      </c>
      <c r="C23" s="149"/>
      <c r="D23" s="150"/>
      <c r="E23" s="94">
        <v>1</v>
      </c>
      <c r="F23" s="95">
        <v>352.4</v>
      </c>
    </row>
    <row r="24" spans="1:11" ht="54.75" customHeight="1" x14ac:dyDescent="0.2">
      <c r="A24" s="67">
        <v>21</v>
      </c>
      <c r="B24" s="148" t="s">
        <v>103</v>
      </c>
      <c r="C24" s="149"/>
      <c r="D24" s="150"/>
      <c r="E24" s="94">
        <v>1</v>
      </c>
      <c r="F24" s="95">
        <v>352.4</v>
      </c>
    </row>
    <row r="25" spans="1:11" x14ac:dyDescent="0.2">
      <c r="A25" s="68"/>
      <c r="B25" s="68"/>
      <c r="C25" s="68"/>
      <c r="D25" s="68"/>
      <c r="E25" s="68"/>
      <c r="F25" s="68"/>
    </row>
    <row r="26" spans="1:11" ht="16.5" customHeight="1" x14ac:dyDescent="0.25">
      <c r="A26" s="69"/>
      <c r="B26" s="60" t="s">
        <v>51</v>
      </c>
      <c r="C26" s="54"/>
      <c r="D26" s="57" t="s">
        <v>120</v>
      </c>
      <c r="E26" s="152" t="s">
        <v>121</v>
      </c>
      <c r="F26" s="152"/>
      <c r="I26" s="71"/>
      <c r="J26" s="71"/>
      <c r="K26" s="71"/>
    </row>
    <row r="27" spans="1:11" ht="15.75" x14ac:dyDescent="0.2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 x14ac:dyDescent="0.2">
      <c r="A28" s="73"/>
      <c r="B28" s="59" t="s">
        <v>52</v>
      </c>
      <c r="C28" s="54"/>
      <c r="D28" s="56" t="s">
        <v>120</v>
      </c>
      <c r="E28" s="141" t="s">
        <v>122</v>
      </c>
      <c r="F28" s="141"/>
      <c r="I28" s="74"/>
      <c r="J28" s="68"/>
      <c r="K28" s="68"/>
    </row>
    <row r="29" spans="1:11" ht="14.25" x14ac:dyDescent="0.2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 x14ac:dyDescent="0.2">
      <c r="A30" s="75"/>
      <c r="B30" s="38"/>
      <c r="C30" s="55"/>
      <c r="I30" s="77"/>
      <c r="J30" s="77"/>
      <c r="K30" s="78"/>
    </row>
    <row r="31" spans="1:11" ht="15" customHeight="1" x14ac:dyDescent="0.25">
      <c r="A31" s="79" t="s">
        <v>120</v>
      </c>
      <c r="B31" s="41" t="s">
        <v>57</v>
      </c>
      <c r="C31" s="154" t="s">
        <v>123</v>
      </c>
      <c r="D31" s="154"/>
      <c r="E31" s="39" t="s">
        <v>120</v>
      </c>
      <c r="I31" s="80"/>
      <c r="J31" s="77"/>
      <c r="K31" s="78"/>
    </row>
    <row r="32" spans="1:11" ht="15" customHeight="1" x14ac:dyDescent="0.2">
      <c r="A32" s="79" t="s">
        <v>120</v>
      </c>
      <c r="B32" s="42" t="s">
        <v>58</v>
      </c>
      <c r="C32" s="153" t="s">
        <v>124</v>
      </c>
      <c r="D32" s="153"/>
      <c r="E32" s="58"/>
      <c r="I32" s="81"/>
      <c r="J32" s="81"/>
      <c r="K32" s="81"/>
    </row>
    <row r="33" spans="1:11" ht="15.75" customHeight="1" x14ac:dyDescent="0.25">
      <c r="A33" s="82"/>
      <c r="B33" s="43" t="s">
        <v>59</v>
      </c>
      <c r="C33" s="153" t="s">
        <v>125</v>
      </c>
      <c r="D33" s="153"/>
      <c r="F33" s="98" t="s">
        <v>126</v>
      </c>
      <c r="I33" s="77"/>
      <c r="J33" s="77"/>
      <c r="K33" s="78"/>
    </row>
    <row r="34" spans="1:11" x14ac:dyDescent="0.2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x14ac:dyDescent="0.2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mergeCells count="27">
    <mergeCell ref="C33:D33"/>
    <mergeCell ref="B15:D15"/>
    <mergeCell ref="B16:D16"/>
    <mergeCell ref="B17:D17"/>
    <mergeCell ref="B18:D18"/>
    <mergeCell ref="B19:D19"/>
    <mergeCell ref="B21:D21"/>
    <mergeCell ref="C31:D31"/>
    <mergeCell ref="C32:D32"/>
    <mergeCell ref="B20:D20"/>
    <mergeCell ref="B23:D23"/>
    <mergeCell ref="B24:D24"/>
    <mergeCell ref="E26:F26"/>
    <mergeCell ref="B11:D11"/>
    <mergeCell ref="B12:D12"/>
    <mergeCell ref="B13:D13"/>
    <mergeCell ref="B14:D14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22:D22"/>
  </mergeCells>
  <phoneticPr fontId="0" type="noConversion"/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Вінницький апеляційний суд,_x000D_
 Початок періоду: 01.01.2018, Кінець періоду: 31.12.2018&amp;LD0808A5B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D!akov RePack</cp:lastModifiedBy>
  <cp:lastPrinted>2018-03-15T14:08:04Z</cp:lastPrinted>
  <dcterms:created xsi:type="dcterms:W3CDTF">2015-09-09T10:27:37Z</dcterms:created>
  <dcterms:modified xsi:type="dcterms:W3CDTF">2019-02-22T07:09:38Z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10_04801_4.2018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D0808A5B</vt:lpwstr>
  </property>
  <property fmtid="{D5CDD505-2E9C-101B-9397-08002B2CF9AE}" pid="9" name="Підрозділ">
    <vt:lpwstr>Вінницький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31900314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3.22.6.2081</vt:lpwstr>
  </property>
</Properties>
</file>