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6C6AC4A-AB52-4DAD-8A54-47AEF6402F98}" xr6:coauthVersionLast="36" xr6:coauthVersionMax="36" xr10:uidLastSave="{00000000-0000-0000-0000-000000000000}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91029" calcMode="manual" fullCalcOnLoad="1"/>
</workbook>
</file>

<file path=xl/calcChain.xml><?xml version="1.0" encoding="utf-8"?>
<calcChain xmlns="http://schemas.openxmlformats.org/spreadsheetml/2006/main">
  <c r="F5" i="7" l="1"/>
  <c r="G5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H56" i="3"/>
  <c r="F56" i="3"/>
  <c r="D56" i="3"/>
  <c r="L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<sst xmlns="http://schemas.openxmlformats.org/spreadsheetml/2006/main" count="187" uniqueCount="160">
  <si>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</si>
  <si>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</si>
  <si>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</si>
  <si>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</si>
  <si>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</si>
  <si>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</si>
  <si>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</si>
  <si>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</si>
  <si>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</si>
  <si>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</si>
  <si>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</si>
  <si>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</si>
  <si>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</si>
  <si>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</si>
  <si>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</si>
  <si>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</si>
  <si>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</si>
  <si>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</si>
  <si>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</si>
  <si>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</si>
  <si>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</si>
  <si>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</si>
  <si>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</si>
  <si>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</si>
  <si>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</si>
  <si>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</si>
  <si>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</si>
  <si>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</si>
  <si>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</si>
  <si>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</si>
  <si>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</si>
  <si>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</si>
  <si>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</si>
  <si>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</si>
  <si>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</si>
  <si>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</si>
  <si>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</si>
  <si>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</si>
  <si>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</si>
  <si>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</si>
  <si>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</si>
  <si>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</si>
  <si>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</si>
  <si>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</si>
  <si>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</si>
  <si>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</si>
  <si>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</si>
  <si>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</si>
  <si>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</si>
  <si>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</si>
  <si>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</si>
  <si>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</si>
  <si>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</si>
  <si>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</si>
  <si>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</si>
  <si>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</si>
  <si>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</si>
  <si>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</si>
  <si>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</si>
  <si>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</si>
  <si>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</si>
  <si>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</si>
  <si>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</si>
  <si>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</si>
  <si>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</si>
  <si>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</si>
  <si>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</si>
  <si>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</si>
  <si>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</si>
  <si>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</si>
  <si>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</si>
  <si>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</si>
  <si>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</si>
  <si>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</si>
  <si>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</si>
  <si>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</si>
  <si>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</si>
  <si>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</si>
  <si>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</si>
  <si>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</si>
  <si>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</si>
  <si>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</si>
  <si>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</si>
  <si>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</si>
  <si>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</si>
  <si>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</si>
  <si>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</si>
  <si>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</si>
  <si>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</si>
  <si>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</si>
  <si>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</si>
  <si>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</si>
  <si>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</si>
  <si>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</si>
  <si>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</si>
  <si>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</si>
  <si>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</si>
  <si>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</si>
  <si>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</si>
  <si>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</si>
  <si>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</si>
  <si>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</si>
  <si>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</si>
  <si>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</si>
  <si>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</si>
  <si>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</si>
  <si>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</si>
  <si>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</si>
  <si>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</si>
  <si>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</si>
  <si>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</si>
  <si>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</si>
  <si>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</si>
  <si>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</si>
  <si>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</si>
  <si>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</si>
  <si>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</si>
  <si>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</si>
  <si>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</si>
  <si>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</si>
  <si>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</si>
  <si>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</si>
  <si>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</si>
  <si>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</si>
  <si>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</si>
  <si>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Вінницький апеляційний суд</t>
  </si>
  <si>
    <t>21050. Вінницька область.м. Вінниця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</si>
  <si>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</si>
  <si>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</si>
  <si>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</si>
  <si>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</si>
  <si>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</si>
  <si>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</si>
  <si>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</si>
  <si>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</si>
  <si>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</si>
  <si>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</si>
  <si>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</si>
  <si>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</si>
  <si>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</si>
  <si>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</si>
  <si>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</si>
  <si>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</si>
  <si>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</si>
  <si>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</si>
  <si>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</si>
  <si>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</si>
  <si>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</si>
  <si>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</si>
  <si>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</si>
  <si>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</si>
  <si>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</si>
  <si>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</si>
  <si>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</si>
  <si>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Медвецький С.К.</t>
  </si>
  <si>
    <t>Джадан В.Г.</t>
  </si>
  <si>
    <t>+38(0432) 59-21-69</t>
  </si>
  <si>
    <t>+38(0432) 52-45-59</t>
  </si>
  <si>
    <t>inbox@vna.court.gov.ua</t>
  </si>
  <si>
    <t>5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</si>
</sst>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4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ColWidth="9.1796875" defaultRowHeight="12.5" x14ac:dyDescent="0.25"/>
  <cols>
    <col min="1" max="1" width="1.1796875" style="1" customWidth="1"/>
    <col min="2" max="2" width="15.453125" style="1" customWidth="1"/>
    <col min="3" max="3" width="7.54296875" style="1" customWidth="1"/>
    <col min="4" max="4" width="17.453125" style="1" customWidth="1"/>
    <col min="5" max="5" width="14.26953125" style="1" customWidth="1"/>
    <col min="6" max="6" width="18.26953125" style="1" customWidth="1"/>
    <col min="7" max="7" width="9.81640625" style="1" customWidth="1"/>
    <col min="8" max="8" width="17.7265625" style="1" customWidth="1"/>
    <col min="9" max="16384" width="9.1796875" style="1"/>
  </cols>
  <sheetData>
    <row r="1" spans="1:8" ht="13" customHeight="1" x14ac:dyDescent="0.3">
      <c r="E1" s="2" t="s">
        <v>21</v>
      </c>
    </row>
    <row r="3" spans="1:8" ht="35.25" customHeight="1" x14ac:dyDescent="0.25">
      <c r="B3" s="109" t="s">
        <v>39</v>
      </c>
      <c r="C3" s="109"/>
      <c r="D3" s="109"/>
      <c r="E3" s="109"/>
      <c r="F3" s="109"/>
      <c r="G3" s="109"/>
      <c r="H3" s="109"/>
    </row>
    <row r="4" spans="1:8" ht="19" customHeight="1" x14ac:dyDescent="0.35">
      <c r="B4" s="110"/>
      <c r="C4" s="110"/>
      <c r="D4" s="110"/>
      <c r="E4" s="110"/>
      <c r="F4" s="110"/>
      <c r="G4" s="110"/>
      <c r="H4" s="110"/>
    </row>
    <row r="5" spans="1:8" ht="19" customHeight="1" x14ac:dyDescent="0.35">
      <c r="B5" s="3"/>
      <c r="C5" s="3"/>
      <c r="D5" s="120" t="s">
        <v>124</v>
      </c>
      <c r="E5" s="120"/>
      <c r="F5" s="120"/>
      <c r="G5" s="3"/>
      <c r="H5" s="3"/>
    </row>
    <row r="6" spans="1:8" x14ac:dyDescent="0.25">
      <c r="E6" s="4" t="s">
        <v>22</v>
      </c>
    </row>
    <row r="7" spans="1:8" ht="13" customHeight="1" x14ac:dyDescent="0.25">
      <c r="E7" s="5"/>
      <c r="F7" s="6"/>
      <c r="G7" s="6"/>
      <c r="H7" s="6"/>
    </row>
    <row r="8" spans="1:8" ht="13" customHeight="1" x14ac:dyDescent="0.25">
      <c r="E8" s="5"/>
      <c r="F8" s="6"/>
      <c r="G8" s="6"/>
      <c r="H8" s="6"/>
    </row>
    <row r="9" spans="1:8" ht="13" customHeight="1" x14ac:dyDescent="0.25">
      <c r="B9" s="7"/>
      <c r="C9" s="7"/>
      <c r="D9" s="7"/>
      <c r="E9" s="7"/>
    </row>
    <row r="10" spans="1:8" ht="13" customHeight="1" x14ac:dyDescent="0.3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8" ht="13" customHeight="1" x14ac:dyDescent="0.3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3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8" ht="12.75" customHeight="1" x14ac:dyDescent="0.3">
      <c r="A13" s="8"/>
      <c r="B13" s="13"/>
      <c r="C13" s="14"/>
      <c r="D13" s="15"/>
      <c r="E13" s="16"/>
      <c r="G13" s="17" t="s">
        <v>26</v>
      </c>
    </row>
    <row r="14" spans="1:8" ht="12.75" customHeight="1" x14ac:dyDescent="0.3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 x14ac:dyDescent="0.3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3" customHeight="1" x14ac:dyDescent="0.25">
      <c r="A18" s="8"/>
      <c r="B18" s="114"/>
      <c r="C18" s="115"/>
      <c r="D18" s="116"/>
      <c r="E18" s="136"/>
      <c r="F18" s="121"/>
      <c r="G18" s="122"/>
      <c r="H18" s="122"/>
    </row>
    <row r="19" spans="1:8" ht="13" customHeight="1" x14ac:dyDescent="0.3">
      <c r="A19" s="8"/>
      <c r="B19" s="35"/>
      <c r="C19" s="36"/>
      <c r="D19" s="37"/>
      <c r="E19" s="31"/>
      <c r="F19" s="6"/>
      <c r="G19" s="17"/>
    </row>
    <row r="20" spans="1:8" ht="12.75" customHeight="1" x14ac:dyDescent="0.3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 x14ac:dyDescent="0.3">
      <c r="A21" s="8"/>
      <c r="B21" s="114"/>
      <c r="C21" s="115"/>
      <c r="D21" s="116"/>
      <c r="E21" s="136"/>
      <c r="F21" s="117"/>
      <c r="G21" s="117"/>
      <c r="H21" s="117"/>
    </row>
    <row r="22" spans="1:8" ht="13" customHeight="1" x14ac:dyDescent="0.3">
      <c r="A22" s="8"/>
      <c r="B22" s="10"/>
      <c r="C22" s="6"/>
      <c r="D22" s="8"/>
      <c r="E22" s="18"/>
      <c r="F22" s="23"/>
      <c r="G22" s="23"/>
      <c r="H22" s="23"/>
    </row>
    <row r="23" spans="1:8" ht="13" customHeight="1" x14ac:dyDescent="0.3">
      <c r="A23" s="8"/>
      <c r="B23" s="114" t="s">
        <v>28</v>
      </c>
      <c r="C23" s="115"/>
      <c r="D23" s="116"/>
      <c r="E23" s="16"/>
      <c r="F23" s="6"/>
      <c r="G23" s="17"/>
    </row>
    <row r="24" spans="1:8" ht="13" customHeight="1" x14ac:dyDescent="0.25">
      <c r="A24" s="8"/>
      <c r="B24" s="114" t="s">
        <v>48</v>
      </c>
      <c r="C24" s="115"/>
      <c r="D24" s="116"/>
      <c r="E24" s="16"/>
      <c r="F24" s="6"/>
    </row>
    <row r="25" spans="1:8" ht="13" customHeight="1" x14ac:dyDescent="0.25">
      <c r="B25" s="114" t="s">
        <v>29</v>
      </c>
      <c r="C25" s="115"/>
      <c r="D25" s="116"/>
      <c r="E25" s="16" t="s">
        <v>44</v>
      </c>
    </row>
    <row r="26" spans="1:8" ht="13" customHeight="1" x14ac:dyDescent="0.25">
      <c r="B26" s="132" t="s">
        <v>30</v>
      </c>
      <c r="C26" s="133"/>
      <c r="D26" s="134"/>
      <c r="E26" s="18" t="s">
        <v>31</v>
      </c>
    </row>
    <row r="27" spans="1:8" ht="13" customHeight="1" x14ac:dyDescent="0.25">
      <c r="B27" s="19"/>
      <c r="C27" s="20"/>
      <c r="D27" s="37"/>
      <c r="E27" s="11"/>
    </row>
    <row r="28" spans="1:8" ht="13" customHeight="1" x14ac:dyDescent="0.25">
      <c r="B28" s="114" t="s">
        <v>32</v>
      </c>
      <c r="C28" s="115"/>
      <c r="D28" s="116"/>
      <c r="E28" s="21" t="s">
        <v>45</v>
      </c>
    </row>
    <row r="29" spans="1:8" ht="13" customHeight="1" x14ac:dyDescent="0.25">
      <c r="B29" s="137"/>
      <c r="C29" s="138"/>
      <c r="D29" s="139"/>
      <c r="E29" s="32" t="s">
        <v>33</v>
      </c>
    </row>
    <row r="30" spans="1:8" ht="13" customHeight="1" x14ac:dyDescent="0.25">
      <c r="B30" s="6"/>
      <c r="C30" s="6"/>
      <c r="D30" s="6"/>
      <c r="E30" s="6"/>
    </row>
    <row r="31" spans="1:8" ht="13" customHeight="1" x14ac:dyDescent="0.25">
      <c r="B31" s="6"/>
      <c r="C31" s="6"/>
      <c r="D31" s="6"/>
      <c r="E31" s="6"/>
    </row>
    <row r="32" spans="1:8" ht="13" customHeight="1" x14ac:dyDescent="0.25">
      <c r="B32" s="6"/>
      <c r="C32" s="6"/>
      <c r="D32" s="6"/>
      <c r="E32" s="6"/>
    </row>
    <row r="34" spans="1:9" ht="13" customHeight="1" x14ac:dyDescent="0.25">
      <c r="B34" s="7"/>
      <c r="C34" s="7"/>
      <c r="D34" s="7"/>
      <c r="E34" s="7"/>
      <c r="F34" s="7"/>
      <c r="G34" s="7"/>
      <c r="H34" s="7"/>
    </row>
    <row r="35" spans="1:9" ht="13" customHeight="1" x14ac:dyDescent="0.3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3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3" customHeight="1" x14ac:dyDescent="0.3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3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3" customHeight="1" x14ac:dyDescent="0.3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3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3" customHeight="1" x14ac:dyDescent="0.25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9" ht="12.75" customHeight="1" x14ac:dyDescent="0.25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3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3" customHeight="1" x14ac:dyDescent="0.25">
      <c r="A44" s="8"/>
      <c r="B44" s="135">
        <v>6</v>
      </c>
      <c r="C44" s="118"/>
      <c r="D44" s="118"/>
      <c r="E44" s="118"/>
      <c r="F44" s="118"/>
      <c r="G44" s="118"/>
      <c r="H44" s="119"/>
      <c r="I44" s="6"/>
    </row>
    <row r="45" spans="1:9" ht="13" customHeight="1" x14ac:dyDescent="0.25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3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3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&amp;C&amp;L47F569BA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5" topLeftCell="A6" activePane="bottomLeft" state="frozen"/>
      <selection pane="bottomLeft" activeCell="C7" sqref="C7"/>
    </sheetView>
  </sheetViews>
  <sheetFormatPr defaultColWidth="9.1796875" defaultRowHeight="11.5" x14ac:dyDescent="0.25"/>
  <cols>
    <col min="1" max="1" width="5.7265625" style="47" customWidth="1"/>
    <col min="2" max="2" width="70.7265625" style="45" customWidth="1"/>
    <col min="3" max="3" width="17.7265625" style="45" customWidth="1"/>
    <col min="4" max="5" width="15.7265625" style="52" customWidth="1"/>
    <col min="6" max="6" width="18.7265625" style="52" customWidth="1"/>
    <col min="7" max="11" width="15.7265625" style="45" customWidth="1"/>
    <col min="12" max="12" width="18.7265625" style="45" customWidth="1"/>
    <col min="13" max="16384" width="9.1796875" style="45"/>
  </cols>
  <sheetData>
    <row r="1" spans="1:12" ht="17.5" x14ac:dyDescent="0.35">
      <c r="A1" s="44"/>
      <c r="B1" s="142" t="s">
        <v>20</v>
      </c>
      <c r="C1" s="142"/>
      <c r="D1" s="50"/>
      <c r="E1" s="50"/>
      <c r="F1" s="50"/>
    </row>
    <row r="2" spans="1:12" ht="65.150000000000006" customHeight="1" x14ac:dyDescent="0.25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5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40" customHeight="1" x14ac:dyDescent="0.25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49999999999999" customHeight="1" x14ac:dyDescent="0.25">
      <c r="A6" s="86">
        <v>1</v>
      </c>
      <c r="B6" s="87" t="s">
        <v>99</v>
      </c>
      <c r="C6" s="88">
        <f t="shared" ref="C6:L6" si="0">SUM(C7,C10,C13,C14,C15,C21,C24,C25,C18,C19,C20)</f>
        <v>1655</v>
      </c>
      <c r="D6" s="88">
        <f t="shared" si="0"/>
        <v>4268631.3650000216</v>
      </c>
      <c r="E6" s="88">
        <f t="shared" si="0"/>
        <v>1487</v>
      </c>
      <c r="F6" s="88">
        <f t="shared" si="0"/>
        <v>3751657.8000000119</v>
      </c>
      <c r="G6" s="88">
        <f t="shared" si="0"/>
        <v>1</v>
      </c>
      <c r="H6" s="88">
        <f t="shared" si="0"/>
        <v>6810</v>
      </c>
      <c r="I6" s="88">
        <f t="shared" si="0"/>
        <v>27</v>
      </c>
      <c r="J6" s="88">
        <f t="shared" si="0"/>
        <v>88979.11</v>
      </c>
      <c r="K6" s="88">
        <f t="shared" si="0"/>
        <v>154</v>
      </c>
      <c r="L6" s="88">
        <f t="shared" si="0"/>
        <v>288811.495</v>
      </c>
    </row>
    <row r="7" spans="1:12" ht="12.75" customHeight="1" x14ac:dyDescent="0.25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3" x14ac:dyDescent="0.2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3" x14ac:dyDescent="0.2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3" x14ac:dyDescent="0.2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3" x14ac:dyDescent="0.2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3" x14ac:dyDescent="0.2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3" x14ac:dyDescent="0.2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3" x14ac:dyDescent="0.2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 x14ac:dyDescent="0.25">
      <c r="A15" s="86">
        <v>10</v>
      </c>
      <c r="B15" s="89" t="s">
        <v>92</v>
      </c>
      <c r="C15" s="90">
        <v>4</v>
      </c>
      <c r="D15" s="90">
        <v>3473.4</v>
      </c>
      <c r="E15" s="90">
        <v>2</v>
      </c>
      <c r="F15" s="90">
        <v>1858.2</v>
      </c>
      <c r="G15" s="90"/>
      <c r="H15" s="90"/>
      <c r="I15" s="90">
        <v>1</v>
      </c>
      <c r="J15" s="90">
        <v>1240.5</v>
      </c>
      <c r="K15" s="90">
        <v>1</v>
      </c>
      <c r="L15" s="90">
        <v>496.2</v>
      </c>
    </row>
    <row r="16" spans="1:12" ht="13" x14ac:dyDescent="0.25">
      <c r="A16" s="86">
        <v>11</v>
      </c>
      <c r="B16" s="91" t="s">
        <v>72</v>
      </c>
      <c r="C16" s="90">
        <v>2</v>
      </c>
      <c r="D16" s="90">
        <v>2481</v>
      </c>
      <c r="E16" s="90">
        <v>1</v>
      </c>
      <c r="F16" s="90">
        <v>1362</v>
      </c>
      <c r="G16" s="90"/>
      <c r="H16" s="90"/>
      <c r="I16" s="90">
        <v>1</v>
      </c>
      <c r="J16" s="90">
        <v>1240.5</v>
      </c>
      <c r="K16" s="90"/>
      <c r="L16" s="90"/>
    </row>
    <row r="17" spans="1:12" ht="13" x14ac:dyDescent="0.25">
      <c r="A17" s="86">
        <v>12</v>
      </c>
      <c r="B17" s="91" t="s">
        <v>73</v>
      </c>
      <c r="C17" s="90">
        <v>2</v>
      </c>
      <c r="D17" s="90">
        <v>992.4</v>
      </c>
      <c r="E17" s="90">
        <v>1</v>
      </c>
      <c r="F17" s="90">
        <v>496.2</v>
      </c>
      <c r="G17" s="90"/>
      <c r="H17" s="90"/>
      <c r="I17" s="90"/>
      <c r="J17" s="90"/>
      <c r="K17" s="90">
        <v>1</v>
      </c>
      <c r="L17" s="90">
        <v>496.2</v>
      </c>
    </row>
    <row r="18" spans="1:12" ht="13" x14ac:dyDescent="0.2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3" x14ac:dyDescent="0.2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6" x14ac:dyDescent="0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" x14ac:dyDescent="0.25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3" x14ac:dyDescent="0.2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3" x14ac:dyDescent="0.2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 x14ac:dyDescent="0.25">
      <c r="A24" s="86">
        <v>19</v>
      </c>
      <c r="B24" s="89" t="s">
        <v>95</v>
      </c>
      <c r="C24" s="90">
        <v>1247</v>
      </c>
      <c r="D24" s="90">
        <v>3848349.9650000199</v>
      </c>
      <c r="E24" s="90">
        <v>1108</v>
      </c>
      <c r="F24" s="90">
        <v>3352328.1000000099</v>
      </c>
      <c r="G24" s="90">
        <v>1</v>
      </c>
      <c r="H24" s="90">
        <v>6810</v>
      </c>
      <c r="I24" s="90">
        <v>26</v>
      </c>
      <c r="J24" s="90">
        <v>87738.61</v>
      </c>
      <c r="K24" s="90">
        <v>126</v>
      </c>
      <c r="L24" s="90">
        <v>275104.09499999997</v>
      </c>
    </row>
    <row r="25" spans="1:12" ht="26" x14ac:dyDescent="0.25">
      <c r="A25" s="86">
        <v>20</v>
      </c>
      <c r="B25" s="89" t="s">
        <v>75</v>
      </c>
      <c r="C25" s="90">
        <v>404</v>
      </c>
      <c r="D25" s="90">
        <v>416808.00000000198</v>
      </c>
      <c r="E25" s="90">
        <v>377</v>
      </c>
      <c r="F25" s="90">
        <v>397471.50000000198</v>
      </c>
      <c r="G25" s="90"/>
      <c r="H25" s="90"/>
      <c r="I25" s="90"/>
      <c r="J25" s="90"/>
      <c r="K25" s="90">
        <v>27</v>
      </c>
      <c r="L25" s="90">
        <v>13211.2</v>
      </c>
    </row>
    <row r="26" spans="1:12" ht="13" x14ac:dyDescent="0.25">
      <c r="A26" s="86">
        <v>21</v>
      </c>
      <c r="B26" s="91" t="s">
        <v>72</v>
      </c>
      <c r="C26" s="90">
        <v>110</v>
      </c>
      <c r="D26" s="90">
        <v>270925.2</v>
      </c>
      <c r="E26" s="90">
        <v>110</v>
      </c>
      <c r="F26" s="90">
        <v>256676.5</v>
      </c>
      <c r="G26" s="90"/>
      <c r="H26" s="90"/>
      <c r="I26" s="90"/>
      <c r="J26" s="90"/>
      <c r="K26" s="90"/>
      <c r="L26" s="90"/>
    </row>
    <row r="27" spans="1:12" ht="13" x14ac:dyDescent="0.25">
      <c r="A27" s="86">
        <v>22</v>
      </c>
      <c r="B27" s="91" t="s">
        <v>73</v>
      </c>
      <c r="C27" s="90">
        <v>294</v>
      </c>
      <c r="D27" s="90">
        <v>145882.79999999999</v>
      </c>
      <c r="E27" s="90">
        <v>267</v>
      </c>
      <c r="F27" s="90">
        <v>140795</v>
      </c>
      <c r="G27" s="90"/>
      <c r="H27" s="90"/>
      <c r="I27" s="90"/>
      <c r="J27" s="90"/>
      <c r="K27" s="90">
        <v>27</v>
      </c>
      <c r="L27" s="90">
        <v>13211.2</v>
      </c>
    </row>
    <row r="28" spans="1:12" ht="20.149999999999999" customHeight="1" x14ac:dyDescent="0.25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3" x14ac:dyDescent="0.2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3" x14ac:dyDescent="0.2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" x14ac:dyDescent="0.2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3" x14ac:dyDescent="0.2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" x14ac:dyDescent="0.2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" x14ac:dyDescent="0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" x14ac:dyDescent="0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" x14ac:dyDescent="0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3" x14ac:dyDescent="0.2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" x14ac:dyDescent="0.2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49999999999999" customHeight="1" x14ac:dyDescent="0.25">
      <c r="A39" s="86">
        <v>34</v>
      </c>
      <c r="B39" s="87" t="s">
        <v>101</v>
      </c>
      <c r="C39" s="88">
        <f t="shared" ref="C39:L39" si="3">SUM(C40,C47,C48,C49)</f>
        <v>0</v>
      </c>
      <c r="D39" s="88">
        <f t="shared" si="3"/>
        <v>0</v>
      </c>
      <c r="E39" s="88">
        <f t="shared" si="3"/>
        <v>0</v>
      </c>
      <c r="F39" s="88">
        <f t="shared" si="3"/>
        <v>0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3" x14ac:dyDescent="0.25">
      <c r="A40" s="86">
        <v>35</v>
      </c>
      <c r="B40" s="89" t="s">
        <v>79</v>
      </c>
      <c r="C40" s="90">
        <f t="shared" ref="C40:L40" si="4">SUM(C41,C44)</f>
        <v>0</v>
      </c>
      <c r="D40" s="90">
        <f t="shared" si="4"/>
        <v>0</v>
      </c>
      <c r="E40" s="90">
        <f t="shared" si="4"/>
        <v>0</v>
      </c>
      <c r="F40" s="90">
        <f t="shared" si="4"/>
        <v>0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3" x14ac:dyDescent="0.2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3" x14ac:dyDescent="0.2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3" x14ac:dyDescent="0.2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3" x14ac:dyDescent="0.2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6" x14ac:dyDescent="0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3" x14ac:dyDescent="0.2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9" x14ac:dyDescent="0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" x14ac:dyDescent="0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 x14ac:dyDescent="0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49999999999999" customHeight="1" x14ac:dyDescent="0.25">
      <c r="A50" s="86">
        <v>45</v>
      </c>
      <c r="B50" s="87" t="s">
        <v>102</v>
      </c>
      <c r="C50" s="88">
        <f t="shared" ref="C50:L50" si="5">SUM(C51:C54)</f>
        <v>0</v>
      </c>
      <c r="D50" s="88">
        <f t="shared" si="5"/>
        <v>0</v>
      </c>
      <c r="E50" s="88">
        <f t="shared" si="5"/>
        <v>0</v>
      </c>
      <c r="F50" s="88">
        <f t="shared" si="5"/>
        <v>0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3" x14ac:dyDescent="0.2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3" x14ac:dyDescent="0.2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 x14ac:dyDescent="0.25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3" x14ac:dyDescent="0.2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20.149999999999999" customHeight="1" x14ac:dyDescent="0.25">
      <c r="A55" s="86">
        <v>50</v>
      </c>
      <c r="B55" s="87" t="s">
        <v>97</v>
      </c>
      <c r="C55" s="88">
        <v>2</v>
      </c>
      <c r="D55" s="88">
        <v>992.4</v>
      </c>
      <c r="E55" s="88"/>
      <c r="F55" s="88"/>
      <c r="G55" s="88"/>
      <c r="H55" s="88"/>
      <c r="I55" s="88">
        <v>2</v>
      </c>
      <c r="J55" s="88">
        <v>992.4</v>
      </c>
      <c r="K55" s="88"/>
      <c r="L55" s="88"/>
    </row>
    <row r="56" spans="1:12" ht="20.149999999999999" customHeight="1" x14ac:dyDescent="0.25">
      <c r="A56" s="86">
        <v>51</v>
      </c>
      <c r="B56" s="95" t="s">
        <v>128</v>
      </c>
      <c r="C56" s="88">
        <f t="shared" ref="C56:L56" si="6">SUM(C6,C28,C39,C50,C55)</f>
        <v>1657</v>
      </c>
      <c r="D56" s="88">
        <f t="shared" si="6"/>
        <v>4269623.765000022</v>
      </c>
      <c r="E56" s="88">
        <f t="shared" si="6"/>
        <v>1487</v>
      </c>
      <c r="F56" s="88">
        <f t="shared" si="6"/>
        <v>3751657.8000000119</v>
      </c>
      <c r="G56" s="88">
        <f t="shared" si="6"/>
        <v>1</v>
      </c>
      <c r="H56" s="88">
        <f t="shared" si="6"/>
        <v>6810</v>
      </c>
      <c r="I56" s="88">
        <f t="shared" si="6"/>
        <v>29</v>
      </c>
      <c r="J56" s="88">
        <f t="shared" si="6"/>
        <v>89971.51</v>
      </c>
      <c r="K56" s="88">
        <f t="shared" si="6"/>
        <v>154</v>
      </c>
      <c r="L56" s="88">
        <f t="shared" si="6"/>
        <v>288811.495</v>
      </c>
    </row>
    <row r="57" spans="1:12" ht="13" x14ac:dyDescent="0.2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5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" x14ac:dyDescent="0.3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" x14ac:dyDescent="0.3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3" x14ac:dyDescent="0.3">
      <c r="B61" s="49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Вінницький апеляційний суд,_x000D_
 Початок періоду: 01.01.2022, Кінець періоду: 31.12.2022&amp;L47F569BA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5" x14ac:dyDescent="0.25"/>
  <cols>
    <col min="1" max="1" width="5.7265625" customWidth="1"/>
    <col min="2" max="2" width="50.7265625" customWidth="1"/>
    <col min="3" max="7" width="20.7265625" customWidth="1"/>
  </cols>
  <sheetData>
    <row r="1" spans="1:7" ht="18.75" customHeight="1" x14ac:dyDescent="0.25">
      <c r="A1" s="62"/>
      <c r="B1" s="63" t="s">
        <v>109</v>
      </c>
      <c r="C1" s="63"/>
      <c r="D1" s="63"/>
      <c r="E1" s="62"/>
      <c r="F1" s="62"/>
    </row>
    <row r="2" spans="1:7" x14ac:dyDescent="0.25">
      <c r="A2" s="62"/>
      <c r="B2" s="64"/>
      <c r="C2" s="64"/>
      <c r="D2" s="64"/>
      <c r="E2" s="62"/>
      <c r="F2" s="62"/>
    </row>
    <row r="3" spans="1:7" ht="40" customHeight="1" x14ac:dyDescent="0.25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5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 x14ac:dyDescent="0.25">
      <c r="A5" s="96">
        <v>1</v>
      </c>
      <c r="B5" s="169" t="s">
        <v>58</v>
      </c>
      <c r="C5" s="170"/>
      <c r="D5" s="171"/>
      <c r="E5" s="97"/>
      <c r="F5" s="97">
        <f>SUM(F6:F30)</f>
        <v>141</v>
      </c>
      <c r="G5" s="97">
        <f>SUM(G6:G30)</f>
        <v>261387.39500000002</v>
      </c>
    </row>
    <row r="6" spans="1:7" ht="12.75" customHeight="1" x14ac:dyDescent="0.25">
      <c r="A6" s="96">
        <v>2</v>
      </c>
      <c r="B6" s="160" t="s">
        <v>116</v>
      </c>
      <c r="C6" s="161"/>
      <c r="D6" s="162"/>
      <c r="E6" s="102" t="s">
        <v>129</v>
      </c>
      <c r="F6" s="98">
        <v>12</v>
      </c>
      <c r="G6" s="99">
        <v>17428.89</v>
      </c>
    </row>
    <row r="7" spans="1:7" ht="26.5" customHeight="1" x14ac:dyDescent="0.25">
      <c r="A7" s="96">
        <v>3</v>
      </c>
      <c r="B7" s="160" t="s">
        <v>59</v>
      </c>
      <c r="C7" s="161"/>
      <c r="D7" s="162"/>
      <c r="E7" s="102" t="s">
        <v>130</v>
      </c>
      <c r="F7" s="98">
        <v>8</v>
      </c>
      <c r="G7" s="99">
        <v>32662.49</v>
      </c>
    </row>
    <row r="8" spans="1:7" ht="39.65" customHeight="1" x14ac:dyDescent="0.25">
      <c r="A8" s="96">
        <v>4</v>
      </c>
      <c r="B8" s="160" t="s">
        <v>89</v>
      </c>
      <c r="C8" s="161"/>
      <c r="D8" s="162"/>
      <c r="E8" s="102" t="s">
        <v>131</v>
      </c>
      <c r="F8" s="98">
        <v>40</v>
      </c>
      <c r="G8" s="99">
        <v>59279.7</v>
      </c>
    </row>
    <row r="9" spans="1:7" ht="39.65" customHeight="1" x14ac:dyDescent="0.25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5" customHeight="1" x14ac:dyDescent="0.25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5" customHeight="1" x14ac:dyDescent="0.25">
      <c r="A11" s="96">
        <v>7</v>
      </c>
      <c r="B11" s="160" t="s">
        <v>61</v>
      </c>
      <c r="C11" s="161"/>
      <c r="D11" s="162"/>
      <c r="E11" s="102" t="s">
        <v>134</v>
      </c>
      <c r="F11" s="98">
        <v>7</v>
      </c>
      <c r="G11" s="99">
        <v>15995.28</v>
      </c>
    </row>
    <row r="12" spans="1:7" ht="26.5" customHeight="1" x14ac:dyDescent="0.25">
      <c r="A12" s="96">
        <v>8</v>
      </c>
      <c r="B12" s="160" t="s">
        <v>62</v>
      </c>
      <c r="C12" s="161"/>
      <c r="D12" s="162"/>
      <c r="E12" s="102" t="s">
        <v>135</v>
      </c>
      <c r="F12" s="98">
        <v>4</v>
      </c>
      <c r="G12" s="99">
        <v>4835.3999999999996</v>
      </c>
    </row>
    <row r="13" spans="1:7" ht="26.5" customHeight="1" x14ac:dyDescent="0.25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 x14ac:dyDescent="0.25">
      <c r="A14" s="96">
        <v>10</v>
      </c>
      <c r="B14" s="160" t="s">
        <v>90</v>
      </c>
      <c r="C14" s="161"/>
      <c r="D14" s="162"/>
      <c r="E14" s="102" t="s">
        <v>137</v>
      </c>
      <c r="F14" s="98">
        <v>53</v>
      </c>
      <c r="G14" s="99">
        <v>108487.035</v>
      </c>
    </row>
    <row r="15" spans="1:7" ht="12.75" customHeight="1" x14ac:dyDescent="0.25">
      <c r="A15" s="96">
        <v>11</v>
      </c>
      <c r="B15" s="160" t="s">
        <v>63</v>
      </c>
      <c r="C15" s="161"/>
      <c r="D15" s="162"/>
      <c r="E15" s="102" t="s">
        <v>138</v>
      </c>
      <c r="F15" s="98">
        <v>6</v>
      </c>
      <c r="G15" s="99">
        <v>9427.7999999999993</v>
      </c>
    </row>
    <row r="16" spans="1:7" ht="12.75" customHeight="1" x14ac:dyDescent="0.25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11" ht="26.5" customHeight="1" x14ac:dyDescent="0.25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11" ht="12.75" customHeight="1" x14ac:dyDescent="0.25">
      <c r="A18" s="96">
        <v>14</v>
      </c>
      <c r="B18" s="160" t="s">
        <v>119</v>
      </c>
      <c r="C18" s="161"/>
      <c r="D18" s="162"/>
      <c r="E18" s="102" t="s">
        <v>141</v>
      </c>
      <c r="F18" s="98">
        <v>7</v>
      </c>
      <c r="G18" s="99">
        <v>9301.2000000000007</v>
      </c>
    </row>
    <row r="19" spans="1:11" ht="26.5" customHeight="1" x14ac:dyDescent="0.25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11" ht="53.15" customHeight="1" x14ac:dyDescent="0.25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11" ht="12.75" customHeight="1" x14ac:dyDescent="0.25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11" ht="26.5" customHeight="1" x14ac:dyDescent="0.25">
      <c r="A22" s="96">
        <v>18</v>
      </c>
      <c r="B22" s="160" t="s">
        <v>121</v>
      </c>
      <c r="C22" s="161"/>
      <c r="D22" s="162"/>
      <c r="E22" s="102" t="s">
        <v>145</v>
      </c>
      <c r="F22" s="98">
        <v>1</v>
      </c>
      <c r="G22" s="99">
        <v>1488.6</v>
      </c>
    </row>
    <row r="23" spans="1:11" ht="53.15" customHeight="1" x14ac:dyDescent="0.25">
      <c r="A23" s="96">
        <v>19</v>
      </c>
      <c r="B23" s="160" t="s">
        <v>88</v>
      </c>
      <c r="C23" s="161"/>
      <c r="D23" s="162"/>
      <c r="E23" s="103" t="s">
        <v>146</v>
      </c>
      <c r="F23" s="98">
        <v>1</v>
      </c>
      <c r="G23" s="99">
        <v>1488.6</v>
      </c>
    </row>
    <row r="24" spans="1:11" ht="39.65" customHeight="1" x14ac:dyDescent="0.25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11" ht="63" customHeight="1" x14ac:dyDescent="0.25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11" ht="39.65" customHeight="1" x14ac:dyDescent="0.25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11" s="107" customFormat="1" ht="26.5" customHeight="1" x14ac:dyDescent="0.25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9"/>
    </row>
    <row r="28" spans="1:11" s="107" customFormat="1" ht="39.65" customHeight="1" x14ac:dyDescent="0.25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9"/>
    </row>
    <row r="29" spans="1:11" s="107" customFormat="1" ht="26.5" customHeight="1" x14ac:dyDescent="0.25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9"/>
    </row>
    <row r="30" spans="1:11" s="107" customFormat="1" ht="12.75" customHeight="1" x14ac:dyDescent="0.25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9"/>
    </row>
    <row r="31" spans="1:11" x14ac:dyDescent="0.25">
      <c r="A31" s="66"/>
      <c r="B31" s="66"/>
      <c r="C31" s="66"/>
      <c r="D31" s="66"/>
      <c r="E31" s="66"/>
      <c r="F31" s="66"/>
    </row>
    <row r="32" spans="1:11" ht="16.5" customHeight="1" x14ac:dyDescent="0.3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5" x14ac:dyDescent="0.3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" x14ac:dyDescent="0.3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" x14ac:dyDescent="0.3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3">
      <c r="A36" s="73"/>
      <c r="B36" s="38"/>
      <c r="C36" s="55"/>
      <c r="I36" s="75"/>
      <c r="J36" s="75"/>
      <c r="K36" s="76"/>
    </row>
    <row r="37" spans="1:11" ht="15" customHeight="1" x14ac:dyDescent="0.3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 x14ac:dyDescent="0.3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 x14ac:dyDescent="0.3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3" x14ac:dyDescent="0.3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Footer>&amp;C&amp;CФорма № 10, Підрозділ: Вінницький апеляційний суд,_x000D_
 Початок періоду: 01.01.2022, Кінець періоду: 31.12.2022&amp;L47F569BA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2022-11-24T11:52:15Z</cp:lastPrinted>
  <dcterms:created xsi:type="dcterms:W3CDTF">2015-09-09T10:27:32Z</dcterms:created>
  <dcterms:modified xsi:type="dcterms:W3CDTF">2023-02-13T06:50:34Z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47F569BA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